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1" i="1" l="1"/>
  <c r="D33" i="1" s="1"/>
  <c r="D83" i="1" s="1"/>
  <c r="E21" i="1"/>
  <c r="H21" i="1"/>
  <c r="I21" i="1"/>
  <c r="F23" i="1"/>
  <c r="J23" i="1"/>
  <c r="F24" i="1"/>
  <c r="J24" i="1"/>
  <c r="F25" i="1"/>
  <c r="F37" i="1" s="1"/>
  <c r="J25" i="1"/>
  <c r="J37" i="1" s="1"/>
  <c r="F26" i="1"/>
  <c r="F38" i="1" s="1"/>
  <c r="J26" i="1"/>
  <c r="J38" i="1" s="1"/>
  <c r="D27" i="1"/>
  <c r="E27" i="1"/>
  <c r="E33" i="1" s="1"/>
  <c r="H27" i="1"/>
  <c r="H33" i="1" s="1"/>
  <c r="H83" i="1" s="1"/>
  <c r="I27" i="1"/>
  <c r="I33" i="1" s="1"/>
  <c r="F29" i="1"/>
  <c r="J29" i="1"/>
  <c r="F30" i="1"/>
  <c r="J30" i="1"/>
  <c r="F31" i="1"/>
  <c r="J31" i="1"/>
  <c r="F32" i="1"/>
  <c r="J32" i="1"/>
  <c r="D35" i="1"/>
  <c r="E35" i="1"/>
  <c r="H35" i="1"/>
  <c r="I35" i="1"/>
  <c r="D36" i="1"/>
  <c r="E36" i="1"/>
  <c r="F36" i="1"/>
  <c r="H36" i="1"/>
  <c r="I36" i="1"/>
  <c r="D37" i="1"/>
  <c r="E37" i="1"/>
  <c r="H37" i="1"/>
  <c r="I37" i="1"/>
  <c r="D38" i="1"/>
  <c r="E38" i="1"/>
  <c r="H38" i="1"/>
  <c r="I38" i="1"/>
  <c r="D45" i="1"/>
  <c r="E45" i="1"/>
  <c r="E55" i="1" s="1"/>
  <c r="H45" i="1"/>
  <c r="H55" i="1" s="1"/>
  <c r="I45" i="1"/>
  <c r="I55" i="1" s="1"/>
  <c r="F47" i="1"/>
  <c r="F57" i="1" s="1"/>
  <c r="J47" i="1"/>
  <c r="J57" i="1" s="1"/>
  <c r="J45" i="1"/>
  <c r="F48" i="1"/>
  <c r="F45" i="1" s="1"/>
  <c r="J48" i="1"/>
  <c r="F49" i="1"/>
  <c r="J49" i="1"/>
  <c r="D50" i="1"/>
  <c r="E50" i="1"/>
  <c r="H50" i="1"/>
  <c r="I50" i="1"/>
  <c r="F52" i="1"/>
  <c r="J52" i="1"/>
  <c r="F53" i="1"/>
  <c r="F50" i="1" s="1"/>
  <c r="J53" i="1"/>
  <c r="J50" i="1" s="1"/>
  <c r="F54" i="1"/>
  <c r="F59" i="1" s="1"/>
  <c r="J54" i="1"/>
  <c r="J59" i="1" s="1"/>
  <c r="D55" i="1"/>
  <c r="D57" i="1"/>
  <c r="E57" i="1"/>
  <c r="H57" i="1"/>
  <c r="I57" i="1"/>
  <c r="D58" i="1"/>
  <c r="E58" i="1"/>
  <c r="H58" i="1"/>
  <c r="I58" i="1"/>
  <c r="J58" i="1"/>
  <c r="D59" i="1"/>
  <c r="E59" i="1"/>
  <c r="H59" i="1"/>
  <c r="I59" i="1"/>
  <c r="F60" i="1"/>
  <c r="J60" i="1"/>
  <c r="F61" i="1"/>
  <c r="J61" i="1"/>
  <c r="F63" i="1"/>
  <c r="J63" i="1"/>
  <c r="C64" i="1"/>
  <c r="D64" i="1"/>
  <c r="E64" i="1"/>
  <c r="F64" i="1"/>
  <c r="G64" i="1"/>
  <c r="G83" i="1" s="1"/>
  <c r="H64" i="1"/>
  <c r="I64" i="1"/>
  <c r="F66" i="1"/>
  <c r="J66" i="1"/>
  <c r="J64" i="1" s="1"/>
  <c r="F67" i="1"/>
  <c r="J67" i="1"/>
  <c r="F68" i="1"/>
  <c r="J68" i="1"/>
  <c r="F69" i="1"/>
  <c r="J69" i="1"/>
  <c r="C76" i="1"/>
  <c r="D76" i="1"/>
  <c r="E76" i="1"/>
  <c r="F76" i="1"/>
  <c r="G76" i="1"/>
  <c r="H76" i="1"/>
  <c r="I76" i="1"/>
  <c r="F78" i="1"/>
  <c r="J78" i="1"/>
  <c r="J76" i="1" s="1"/>
  <c r="F79" i="1"/>
  <c r="J79" i="1"/>
  <c r="F80" i="1"/>
  <c r="J80" i="1"/>
  <c r="F81" i="1"/>
  <c r="J81" i="1"/>
  <c r="F82" i="1"/>
  <c r="J82" i="1"/>
  <c r="C83" i="1"/>
  <c r="C130" i="1" s="1"/>
  <c r="C85" i="1"/>
  <c r="D85" i="1"/>
  <c r="E85" i="1"/>
  <c r="G85" i="1"/>
  <c r="G129" i="1" s="1"/>
  <c r="H85" i="1"/>
  <c r="I85" i="1"/>
  <c r="F87" i="1"/>
  <c r="J87" i="1"/>
  <c r="F88" i="1"/>
  <c r="F85" i="1" s="1"/>
  <c r="J88" i="1"/>
  <c r="J85" i="1" s="1"/>
  <c r="F89" i="1"/>
  <c r="J89" i="1"/>
  <c r="F90" i="1"/>
  <c r="J90" i="1"/>
  <c r="F91" i="1"/>
  <c r="J91" i="1"/>
  <c r="F92" i="1"/>
  <c r="J92" i="1"/>
  <c r="F93" i="1"/>
  <c r="J93" i="1"/>
  <c r="F94" i="1"/>
  <c r="J94" i="1"/>
  <c r="F95" i="1"/>
  <c r="J95" i="1"/>
  <c r="C96" i="1"/>
  <c r="D96" i="1"/>
  <c r="E96" i="1"/>
  <c r="G96" i="1"/>
  <c r="H96" i="1"/>
  <c r="I96" i="1"/>
  <c r="F98" i="1"/>
  <c r="F96" i="1" s="1"/>
  <c r="J98" i="1"/>
  <c r="F99" i="1"/>
  <c r="J99" i="1"/>
  <c r="J96" i="1" s="1"/>
  <c r="F100" i="1"/>
  <c r="J100" i="1"/>
  <c r="F107" i="1"/>
  <c r="J107" i="1"/>
  <c r="F108" i="1"/>
  <c r="J108" i="1"/>
  <c r="C109" i="1"/>
  <c r="D109" i="1"/>
  <c r="E109" i="1"/>
  <c r="G109" i="1"/>
  <c r="H109" i="1"/>
  <c r="I109" i="1"/>
  <c r="F111" i="1"/>
  <c r="J111" i="1"/>
  <c r="F112" i="1"/>
  <c r="F109" i="1" s="1"/>
  <c r="J112" i="1"/>
  <c r="J109" i="1" s="1"/>
  <c r="F113" i="1"/>
  <c r="J113" i="1"/>
  <c r="F114" i="1"/>
  <c r="J114" i="1"/>
  <c r="C115" i="1"/>
  <c r="G115" i="1"/>
  <c r="F117" i="1"/>
  <c r="F115" i="1" s="1"/>
  <c r="J117" i="1"/>
  <c r="F118" i="1"/>
  <c r="J118" i="1"/>
  <c r="F119" i="1"/>
  <c r="J119" i="1"/>
  <c r="F120" i="1"/>
  <c r="F122" i="1" s="1"/>
  <c r="J120" i="1"/>
  <c r="F121" i="1"/>
  <c r="J121" i="1"/>
  <c r="J122" i="1" s="1"/>
  <c r="J115" i="1" s="1"/>
  <c r="D122" i="1"/>
  <c r="D115" i="1"/>
  <c r="D129" i="1"/>
  <c r="E122" i="1"/>
  <c r="E115" i="1" s="1"/>
  <c r="H122" i="1"/>
  <c r="H115" i="1"/>
  <c r="H129" i="1"/>
  <c r="I122" i="1"/>
  <c r="I115" i="1" s="1"/>
  <c r="I129" i="1" s="1"/>
  <c r="C123" i="1"/>
  <c r="D123" i="1"/>
  <c r="E123" i="1"/>
  <c r="G123" i="1"/>
  <c r="H123" i="1"/>
  <c r="I123" i="1"/>
  <c r="F125" i="1"/>
  <c r="J125" i="1"/>
  <c r="F126" i="1"/>
  <c r="F123" i="1" s="1"/>
  <c r="J126" i="1"/>
  <c r="J123" i="1" s="1"/>
  <c r="F127" i="1"/>
  <c r="J127" i="1"/>
  <c r="F128" i="1"/>
  <c r="J128" i="1"/>
  <c r="C129" i="1"/>
  <c r="C138" i="1"/>
  <c r="D138" i="1"/>
  <c r="D168" i="1" s="1"/>
  <c r="D177" i="1" s="1"/>
  <c r="E138" i="1"/>
  <c r="G138" i="1"/>
  <c r="H138" i="1"/>
  <c r="I138" i="1"/>
  <c r="I168" i="1" s="1"/>
  <c r="I177" i="1" s="1"/>
  <c r="F140" i="1"/>
  <c r="J140" i="1"/>
  <c r="F141" i="1"/>
  <c r="F138" i="1" s="1"/>
  <c r="J141" i="1"/>
  <c r="J138" i="1" s="1"/>
  <c r="F142" i="1"/>
  <c r="J142" i="1"/>
  <c r="F143" i="1"/>
  <c r="J143" i="1"/>
  <c r="C144" i="1"/>
  <c r="D144" i="1"/>
  <c r="E144" i="1"/>
  <c r="G144" i="1"/>
  <c r="H144" i="1"/>
  <c r="I144" i="1"/>
  <c r="F146" i="1"/>
  <c r="J146" i="1"/>
  <c r="F147" i="1"/>
  <c r="F144" i="1" s="1"/>
  <c r="J147" i="1"/>
  <c r="J144" i="1" s="1"/>
  <c r="F148" i="1"/>
  <c r="J148" i="1"/>
  <c r="F149" i="1"/>
  <c r="J149" i="1"/>
  <c r="F150" i="1"/>
  <c r="J150" i="1"/>
  <c r="F151" i="1"/>
  <c r="J151" i="1"/>
  <c r="C158" i="1"/>
  <c r="D158" i="1"/>
  <c r="E158" i="1"/>
  <c r="E168" i="1" s="1"/>
  <c r="G158" i="1"/>
  <c r="G168" i="1" s="1"/>
  <c r="G177" i="1" s="1"/>
  <c r="H158" i="1"/>
  <c r="H168" i="1" s="1"/>
  <c r="I158" i="1"/>
  <c r="F160" i="1"/>
  <c r="F158" i="1"/>
  <c r="J160" i="1"/>
  <c r="J158" i="1" s="1"/>
  <c r="F161" i="1"/>
  <c r="J161" i="1"/>
  <c r="F162" i="1"/>
  <c r="J162" i="1"/>
  <c r="F163" i="1"/>
  <c r="J163" i="1"/>
  <c r="F164" i="1"/>
  <c r="J164" i="1"/>
  <c r="F165" i="1"/>
  <c r="J165" i="1"/>
  <c r="F166" i="1"/>
  <c r="J166" i="1"/>
  <c r="F167" i="1"/>
  <c r="J167" i="1"/>
  <c r="C168" i="1"/>
  <c r="C177" i="1" s="1"/>
  <c r="C170" i="1"/>
  <c r="D170" i="1"/>
  <c r="E170" i="1"/>
  <c r="G170" i="1"/>
  <c r="H170" i="1"/>
  <c r="I170" i="1"/>
  <c r="F172" i="1"/>
  <c r="J172" i="1"/>
  <c r="J170" i="1"/>
  <c r="F173" i="1"/>
  <c r="F170" i="1" s="1"/>
  <c r="J173" i="1"/>
  <c r="F174" i="1"/>
  <c r="J174" i="1"/>
  <c r="F175" i="1"/>
  <c r="J175" i="1"/>
  <c r="F176" i="1"/>
  <c r="J176" i="1"/>
  <c r="H130" i="1" l="1"/>
  <c r="J168" i="1"/>
  <c r="J177" i="1" s="1"/>
  <c r="J129" i="1"/>
  <c r="F168" i="1"/>
  <c r="F177" i="1" s="1"/>
  <c r="J21" i="1"/>
  <c r="E177" i="1"/>
  <c r="F27" i="1"/>
  <c r="J36" i="1"/>
  <c r="H177" i="1"/>
  <c r="F35" i="1"/>
  <c r="J27" i="1"/>
  <c r="E129" i="1"/>
  <c r="D130" i="1"/>
  <c r="G130" i="1"/>
  <c r="F129" i="1"/>
  <c r="J55" i="1"/>
  <c r="E83" i="1"/>
  <c r="I83" i="1"/>
  <c r="I130" i="1" s="1"/>
  <c r="F55" i="1"/>
  <c r="F58" i="1"/>
  <c r="J35" i="1"/>
  <c r="F21" i="1"/>
  <c r="J33" i="1" l="1"/>
  <c r="J83" i="1" s="1"/>
  <c r="J130" i="1" s="1"/>
  <c r="F33" i="1"/>
  <c r="F83" i="1" s="1"/>
  <c r="F130" i="1" s="1"/>
  <c r="E130" i="1"/>
</calcChain>
</file>

<file path=xl/sharedStrings.xml><?xml version="1.0" encoding="utf-8"?>
<sst xmlns="http://schemas.openxmlformats.org/spreadsheetml/2006/main" count="668" uniqueCount="392">
  <si>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</si>
  <si>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</si>
  <si>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</si>
  <si>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</si>
  <si>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</si>
  <si>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</si>
  <si>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</si>
  <si>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</si>
  <si>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</si>
  <si>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</si>
  <si>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</si>
  <si>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</si>
  <si>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</si>
  <si>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</si>
  <si>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</si>
  <si>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</si>
  <si>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</si>
  <si>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</si>
  <si>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</si>
  <si>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</si>
  <si>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</si>
  <si>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</si>
  <si>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</si>
  <si>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</si>
  <si>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</si>
  <si>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</si>
  <si>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</si>
  <si>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</si>
  <si>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</si>
  <si>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</si>
  <si>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</si>
  <si>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</si>
  <si>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</si>
  <si>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</si>
  <si>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</si>
  <si>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</si>
  <si>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</si>
  <si>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</si>
  <si>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</si>
  <si>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</si>
  <si>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</si>
  <si>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</si>
  <si>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</si>
  <si>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</si>
  <si>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</si>
  <si>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</si>
  <si>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</si>
  <si>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</si>
  <si>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</si>
  <si>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</si>
  <si>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</si>
  <si>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</si>
  <si>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</si>
  <si>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</si>
  <si>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</si>
  <si>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</si>
  <si>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</si>
  <si>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</si>
  <si>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</si>
  <si>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</si>
  <si>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</si>
  <si>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</si>
  <si>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</si>
  <si>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</si>
  <si>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</si>
  <si>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</si>
  <si>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</si>
  <si>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</si>
  <si>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</si>
  <si>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</si>
  <si>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</si>
  <si>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</si>
  <si>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</si>
  <si>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</si>
  <si>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</si>
  <si>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</si>
  <si>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</si>
  <si>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</si>
  <si>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</si>
  <si>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</si>
  <si>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</si>
  <si>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</si>
  <si>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</si>
  <si>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</si>
  <si>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</si>
  <si>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</si>
  <si>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</si>
  <si>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</si>
  <si>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</si>
  <si>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</si>
  <si>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</si>
  <si>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</si>
  <si>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</si>
  <si>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</si>
  <si>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</si>
  <si>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</si>
  <si>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</si>
  <si>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</si>
  <si>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</si>
  <si>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</si>
  <si>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</si>
  <si>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</si>
  <si>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</si>
  <si>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</si>
  <si>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</si>
  <si>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</si>
  <si>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</si>
  <si>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</si>
  <si>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</si>
  <si>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</si>
  <si>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</si>
  <si>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</si>
  <si>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</si>
  <si>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</si>
  <si>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</si>
  <si>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</si>
  <si>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</si>
  <si>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</si>
  <si>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</si>
  <si>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</si>
  <si>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</si>
  <si>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</si>
  <si>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</si>
  <si>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</si>
  <si>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</si>
  <si>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</si>
  <si>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</si>
  <si>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</si>
  <si>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</si>
  <si>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</si>
  <si>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</si>
  <si>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</si>
  <si>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</si>
  <si>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</si>
  <si>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</si>
  <si>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</si>
  <si>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</si>
  <si>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</si>
  <si>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</si>
  <si>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</si>
  <si>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</si>
  <si>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</si>
  <si>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</si>
  <si>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</si>
  <si>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</si>
  <si>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</si>
  <si>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</si>
  <si>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</si>
  <si>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</si>
  <si>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</si>
  <si>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</si>
  <si>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</si>
  <si>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</si>
  <si>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</si>
  <si>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</si>
  <si>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</si>
  <si>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</si>
  <si>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</si>
  <si>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</si>
  <si>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</si>
  <si>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</si>
  <si>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</si>
  <si>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</si>
  <si>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</si>
  <si>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</si>
  <si>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</si>
  <si>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</si>
  <si>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</si>
  <si>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</si>
  <si>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</si>
  <si>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</si>
  <si>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</si>
  <si>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</si>
  <si>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</si>
  <si>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</si>
  <si>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</si>
  <si>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</si>
  <si>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</si>
  <si>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</si>
  <si>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</si>
  <si>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</si>
  <si>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</si>
  <si>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</si>
  <si>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</si>
  <si>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</si>
  <si>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</si>
  <si>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</si>
  <si>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</si>
  <si>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</si>
  <si>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</si>
  <si>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</si>
  <si>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</si>
  <si>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</si>
  <si>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</si>
  <si>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</si>
  <si>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</si>
  <si>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</si>
  <si>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</si>
  <si>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</si>
  <si>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</si>
  <si>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</si>
  <si>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</si>
  <si>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</si>
  <si>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</si>
  <si>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</si>
  <si>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</si>
  <si>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</si>
  <si>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</si>
  <si>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</si>
  <si>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</si>
  <si>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</si>
  <si>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</si>
  <si>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</si>
  <si>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</si>
  <si>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</si>
  <si>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</si>
  <si>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</si>
  <si>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</si>
  <si>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</si>
  <si>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</si>
  <si>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</si>
  <si>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</si>
  <si>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</si>
  <si>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</si>
  <si>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</si>
  <si>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</si>
  <si>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</si>
  <si>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</si>
  <si>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</si>
  <si>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</si>
  <si>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</si>
  <si>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</si>
  <si>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</si>
  <si>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</si>
  <si>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</si>
  <si>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</si>
  <si>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</si>
  <si>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</si>
  <si>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</si>
  <si>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</si>
  <si>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</si>
  <si>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</si>
  <si>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</si>
  <si>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</si>
  <si>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</si>
  <si>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</si>
  <si>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</si>
  <si>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</si>
  <si>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</si>
  <si>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</si>
  <si>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</si>
  <si>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</si>
  <si>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</si>
  <si>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</si>
  <si>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</si>
  <si>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</si>
  <si>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</si>
  <si>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</si>
  <si>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</si>
  <si>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</si>
  <si>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</si>
  <si>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</si>
  <si>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</si>
  <si>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</si>
  <si>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</si>
  <si>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</si>
  <si>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</si>
  <si>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</si>
  <si>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</si>
  <si>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</si>
  <si>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</si>
  <si>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</si>
  <si>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</si>
  <si>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</si>
  <si>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</si>
  <si>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</si>
  <si>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</si>
  <si>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</si>
  <si>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</si>
  <si>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</si>
  <si>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</si>
  <si>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</si>
  <si>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</si>
  <si>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</si>
  <si>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</si>
  <si>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</si>
  <si>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</si>
  <si>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</si>
  <si>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</si>
  <si>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</si>
  <si>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</si>
  <si>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</si>
  <si>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</si>
  <si>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</si>
  <si>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</si>
  <si>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</si>
  <si>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</si>
  <si>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</si>
  <si>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</si>
  <si>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</si>
  <si>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</si>
  <si>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</si>
  <si>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</si>
  <si>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</si>
  <si>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</si>
  <si>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</si>
  <si>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</si>
  <si>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</si>
  <si>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</si>
  <si>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</si>
  <si>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</si>
  <si>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</si>
  <si>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</si>
  <si>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</si>
  <si>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</si>
  <si>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</si>
  <si>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</si>
  <si>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</si>
  <si>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</si>
  <si>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</si>
  <si>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</si>
  <si>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</si>
  <si>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</si>
  <si>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</si>
  <si>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</si>
  <si>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</si>
  <si>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</si>
  <si>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</si>
  <si>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</si>
  <si>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</si>
  <si>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</si>
  <si>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</si>
  <si>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</si>
  <si>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</si>
  <si>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</si>
  <si>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</si>
  <si>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</si>
  <si>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</si>
  <si>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</si>
  <si>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</si>
  <si>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</si>
  <si>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</si>
  <si>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</si>
  <si>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</si>
  <si>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</si>
  <si>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</si>
  <si>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</si>
  <si>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</si>
  <si>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</si>
  <si>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</si>
  <si>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</si>
  <si>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</si>
  <si>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</si>
  <si>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</si>
  <si>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</si>
  <si>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</si>
  <si>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</si>
  <si>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</si>
  <si>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45782170</t>
  </si>
  <si>
    <t>МАОУ "Заводопетровская СОШ"</t>
  </si>
  <si>
    <t>Т.Ю. Бородина</t>
  </si>
  <si>
    <t>В.А. Просвиркина</t>
  </si>
  <si>
    <t>01 января 2016 г.</t>
  </si>
  <si>
    <t>МКУ Ялуторовского района "Отдел образования"</t>
  </si>
  <si>
    <t xml:space="preserve">МКУ Ялуторовского района "Отдел образования" </t>
  </si>
  <si>
    <t>7228002304</t>
  </si>
  <si>
    <t>3</t>
  </si>
  <si>
    <t>5</t>
  </si>
  <si>
    <t>01.01.2016</t>
  </si>
  <si>
    <t>ГОД</t>
  </si>
  <si>
    <t>500</t>
  </si>
  <si>
    <t>предметы лизинга (010140000)*</t>
  </si>
  <si>
    <t>Амортизация особо ценного движимого имущества учреждения (010420000)*</t>
  </si>
  <si>
    <t>иное движимое имущество учреждения (остаточная стоимость, стр.013 -  стр.023)</t>
  </si>
  <si>
    <t>Итого по разделу III (стр.470+ стр.490 + стр. 510 + стр.530  + стр.570 + стр.580 + стр.590)</t>
  </si>
  <si>
    <t>Основные средства (остаточная стоимость, стр.010 -  стр.020)</t>
  </si>
  <si>
    <t>недвижимое имущество учреждения (010110000)*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</si>
  <si>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</si>
  <si>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</si>
  <si>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 042 -  стр.052)</t>
  </si>
  <si>
    <t>Основные средства (балансовая стоимость, 010100000)*, всего</t>
  </si>
  <si>
    <t>Амортизация иного движимого имущества учреждения (010430000)*</t>
  </si>
  <si>
    <t>Итого по разделу I 
(стр.030 + стр.060 + стр.070 + стр.080 + стр.090 + стр.100  + стр. 140)</t>
  </si>
  <si>
    <t>Нематериальные активы (остаточная стоимость, стр. 040 -  стр.050)</t>
  </si>
  <si>
    <t>Амортизация недвижимого имущества учреждения (010410000)*</t>
  </si>
  <si>
    <t>предметы лизинга (остаточная стоимость, стр.014 -  стр.024)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</si>
  <si>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</si>
  <si>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</si>
  <si>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Финансовый результат экономического субъекта (040100000)
 (стр.623 + стр.6231 + стр.624 + стр.625 + стр.626)</t>
  </si>
  <si>
    <t>Нематериальные активы (балансовая стоимость, 010200000)*, всего</t>
  </si>
  <si>
    <t>Непроизведенные активы (балансовая стоимость, 010300000)</t>
  </si>
  <si>
    <t>71656413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</si>
</sst>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0" xfId="0" applyNumberFormat="1" applyFont="1" applyFill="1" applyAlignment="1">
      <alignment horizontal="left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1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1" ht="2.25" customHeight="1" x14ac:dyDescent="0.2"/>
    <row r="2" spans="1:11" ht="11.25" customHeight="1" x14ac:dyDescent="0.2">
      <c r="A2" s="175" t="s">
        <v>0</v>
      </c>
      <c r="B2" s="176"/>
      <c r="C2" s="176"/>
      <c r="D2" s="176"/>
      <c r="E2" s="176"/>
      <c r="F2" s="176"/>
      <c r="G2" s="176"/>
      <c r="H2" s="176"/>
      <c r="I2" s="176"/>
    </row>
    <row r="3" spans="1:11" ht="11.25" customHeight="1" x14ac:dyDescent="0.2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11" ht="10.5" customHeight="1" thickBot="1" x14ac:dyDescent="0.25">
      <c r="A4" s="179"/>
      <c r="B4" s="179"/>
      <c r="C4" s="179"/>
      <c r="D4" s="179"/>
      <c r="E4" s="179"/>
      <c r="F4" s="179"/>
      <c r="G4" s="179"/>
      <c r="H4" s="179"/>
      <c r="I4" s="180"/>
      <c r="J4" s="4" t="s">
        <v>2</v>
      </c>
      <c r="K4" s="2"/>
    </row>
    <row r="5" spans="1:11" ht="12.75" customHeight="1" x14ac:dyDescent="0.2">
      <c r="A5" s="5"/>
      <c r="C5" s="81" t="s">
        <v>195</v>
      </c>
      <c r="D5" s="173" t="s">
        <v>362</v>
      </c>
      <c r="E5" s="173"/>
      <c r="F5" s="6"/>
      <c r="G5" s="6"/>
      <c r="H5" s="6"/>
      <c r="I5" s="83" t="s">
        <v>205</v>
      </c>
      <c r="J5" s="7" t="s">
        <v>3</v>
      </c>
      <c r="K5" s="2" t="s">
        <v>367</v>
      </c>
    </row>
    <row r="6" spans="1:11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42370</v>
      </c>
      <c r="K6" s="2" t="s">
        <v>370</v>
      </c>
    </row>
    <row r="7" spans="1:11" x14ac:dyDescent="0.2">
      <c r="A7" s="10" t="s">
        <v>196</v>
      </c>
      <c r="B7" s="181" t="s">
        <v>359</v>
      </c>
      <c r="C7" s="181"/>
      <c r="D7" s="181"/>
      <c r="E7" s="181"/>
      <c r="F7" s="181"/>
      <c r="G7" s="181"/>
      <c r="H7" s="181"/>
      <c r="I7" s="83" t="s">
        <v>202</v>
      </c>
      <c r="J7" s="92" t="s">
        <v>358</v>
      </c>
      <c r="K7" s="2" t="s">
        <v>368</v>
      </c>
    </row>
    <row r="8" spans="1:11" x14ac:dyDescent="0.2">
      <c r="A8" s="10" t="s">
        <v>197</v>
      </c>
      <c r="B8" s="181"/>
      <c r="C8" s="181"/>
      <c r="D8" s="181"/>
      <c r="E8" s="181"/>
      <c r="F8" s="181"/>
      <c r="G8" s="181"/>
      <c r="H8" s="181"/>
      <c r="I8" s="83" t="s">
        <v>337</v>
      </c>
      <c r="J8" s="92" t="s">
        <v>365</v>
      </c>
      <c r="K8" s="2"/>
    </row>
    <row r="9" spans="1:11" x14ac:dyDescent="0.2">
      <c r="A9" s="10" t="s">
        <v>198</v>
      </c>
      <c r="B9" s="182" t="s">
        <v>363</v>
      </c>
      <c r="C9" s="182"/>
      <c r="D9" s="182"/>
      <c r="E9" s="182"/>
      <c r="F9" s="182"/>
      <c r="G9" s="182"/>
      <c r="H9" s="182"/>
      <c r="I9" s="83" t="s">
        <v>331</v>
      </c>
      <c r="J9" s="93" t="s">
        <v>391</v>
      </c>
      <c r="K9" s="2" t="s">
        <v>366</v>
      </c>
    </row>
    <row r="10" spans="1:11" x14ac:dyDescent="0.2">
      <c r="A10" s="10" t="s">
        <v>200</v>
      </c>
      <c r="B10" s="159"/>
      <c r="C10" s="159"/>
      <c r="D10" s="159"/>
      <c r="E10" s="159"/>
      <c r="F10" s="159"/>
      <c r="G10" s="159"/>
      <c r="H10" s="159"/>
      <c r="I10" s="83" t="s">
        <v>202</v>
      </c>
      <c r="J10" s="94"/>
      <c r="K10" s="2"/>
    </row>
    <row r="11" spans="1:11" x14ac:dyDescent="0.2">
      <c r="A11" s="10" t="s">
        <v>199</v>
      </c>
      <c r="B11" s="181" t="s">
        <v>364</v>
      </c>
      <c r="C11" s="181"/>
      <c r="D11" s="181"/>
      <c r="E11" s="181"/>
      <c r="F11" s="181"/>
      <c r="G11" s="181"/>
      <c r="H11" s="181"/>
      <c r="I11" s="83" t="s">
        <v>203</v>
      </c>
      <c r="J11" s="95"/>
      <c r="K11" s="2"/>
    </row>
    <row r="12" spans="1:11" x14ac:dyDescent="0.2">
      <c r="A12" s="13" t="s">
        <v>4</v>
      </c>
      <c r="B12" s="165"/>
      <c r="C12" s="165"/>
      <c r="D12" s="165"/>
      <c r="E12" s="165"/>
      <c r="F12" s="165"/>
      <c r="G12" s="165"/>
      <c r="H12" s="165"/>
      <c r="I12" s="83"/>
      <c r="J12" s="14"/>
      <c r="K12" s="2" t="s">
        <v>369</v>
      </c>
    </row>
    <row r="13" spans="1:11" ht="12.75" customHeight="1" thickBot="1" x14ac:dyDescent="0.25">
      <c r="A13" s="10" t="s">
        <v>5</v>
      </c>
      <c r="B13" s="165"/>
      <c r="C13" s="165"/>
      <c r="D13" s="165"/>
      <c r="E13" s="165"/>
      <c r="F13" s="165"/>
      <c r="G13" s="165"/>
      <c r="H13" s="165"/>
      <c r="I13" s="83" t="s">
        <v>204</v>
      </c>
      <c r="J13" s="15" t="s">
        <v>6</v>
      </c>
      <c r="K13" s="2"/>
    </row>
    <row r="14" spans="1:11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7"/>
    </row>
    <row r="15" spans="1:11" ht="13.5" customHeight="1" x14ac:dyDescent="0.2">
      <c r="A15" s="17"/>
      <c r="B15" s="18" t="s">
        <v>7</v>
      </c>
      <c r="C15" s="162" t="s">
        <v>8</v>
      </c>
      <c r="D15" s="163"/>
      <c r="E15" s="163"/>
      <c r="F15" s="164"/>
      <c r="G15" s="162" t="s">
        <v>9</v>
      </c>
      <c r="H15" s="163"/>
      <c r="I15" s="163"/>
      <c r="J15" s="163"/>
      <c r="K15" s="157"/>
    </row>
    <row r="16" spans="1:11" ht="12" customHeight="1" x14ac:dyDescent="0.2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6" t="s">
        <v>12</v>
      </c>
      <c r="G16" s="22" t="s">
        <v>11</v>
      </c>
      <c r="H16" s="151" t="s">
        <v>353</v>
      </c>
      <c r="I16" s="151" t="s">
        <v>342</v>
      </c>
      <c r="J16" s="160" t="s">
        <v>12</v>
      </c>
      <c r="K16" s="158"/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7"/>
      <c r="G17" s="22" t="s">
        <v>15</v>
      </c>
      <c r="H17" s="22" t="s">
        <v>354</v>
      </c>
      <c r="I17" s="22" t="s">
        <v>343</v>
      </c>
      <c r="J17" s="161"/>
      <c r="K17" s="158"/>
    </row>
    <row r="18" spans="1:12" ht="12" customHeight="1" x14ac:dyDescent="0.2">
      <c r="A18" s="20"/>
      <c r="B18" s="21"/>
      <c r="C18" s="22" t="s">
        <v>16</v>
      </c>
      <c r="D18" s="22" t="s">
        <v>355</v>
      </c>
      <c r="E18" s="22" t="s">
        <v>11</v>
      </c>
      <c r="F18" s="167"/>
      <c r="G18" s="22" t="s">
        <v>16</v>
      </c>
      <c r="H18" s="22" t="s">
        <v>355</v>
      </c>
      <c r="I18" s="22" t="s">
        <v>11</v>
      </c>
      <c r="J18" s="161"/>
      <c r="K18" s="158"/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</row>
    <row r="20" spans="1:12" ht="20.100000000000001" customHeight="1" x14ac:dyDescent="0.2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 x14ac:dyDescent="0.2">
      <c r="A21" s="40" t="s">
        <v>380</v>
      </c>
      <c r="B21" s="41" t="s">
        <v>19</v>
      </c>
      <c r="C21" s="99"/>
      <c r="D21" s="98">
        <f>SUM(D23:D26)</f>
        <v>25820402.68</v>
      </c>
      <c r="E21" s="98">
        <f>SUM(E23:E26)</f>
        <v>187755.89</v>
      </c>
      <c r="F21" s="98">
        <f>SUM(F23:F26)</f>
        <v>26008158.57</v>
      </c>
      <c r="G21" s="99"/>
      <c r="H21" s="98">
        <f>SUM(H23:H26)</f>
        <v>27462015.460000001</v>
      </c>
      <c r="I21" s="98">
        <f>SUM(I23:I26)</f>
        <v>271174.09000000003</v>
      </c>
      <c r="J21" s="100">
        <f>SUM(J23:J26)</f>
        <v>27733189.550000001</v>
      </c>
      <c r="K21" s="96" t="s">
        <v>230</v>
      </c>
      <c r="L21" s="155" t="s">
        <v>19</v>
      </c>
    </row>
    <row r="22" spans="1:12" ht="9.9499999999999993" customHeight="1" x14ac:dyDescent="0.2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 x14ac:dyDescent="0.2">
      <c r="A23" s="42" t="s">
        <v>376</v>
      </c>
      <c r="B23" s="41" t="s">
        <v>21</v>
      </c>
      <c r="C23" s="99"/>
      <c r="D23" s="103">
        <v>21459518.600000001</v>
      </c>
      <c r="E23" s="103"/>
      <c r="F23" s="104">
        <f>SUM(D23:E23)</f>
        <v>21459518.600000001</v>
      </c>
      <c r="G23" s="99"/>
      <c r="H23" s="103">
        <v>21459518.600000001</v>
      </c>
      <c r="I23" s="103"/>
      <c r="J23" s="105">
        <f>SUM(H23:I23)</f>
        <v>21459518.600000001</v>
      </c>
      <c r="K23" s="96" t="s">
        <v>231</v>
      </c>
      <c r="L23" s="155" t="s">
        <v>21</v>
      </c>
    </row>
    <row r="24" spans="1:12" ht="22.5" x14ac:dyDescent="0.2">
      <c r="A24" s="42" t="s">
        <v>22</v>
      </c>
      <c r="B24" s="41" t="s">
        <v>23</v>
      </c>
      <c r="C24" s="99"/>
      <c r="D24" s="103">
        <v>4360884.08</v>
      </c>
      <c r="E24" s="103">
        <v>180355.89</v>
      </c>
      <c r="F24" s="104">
        <f>SUM(D24:E24)</f>
        <v>4541239.97</v>
      </c>
      <c r="G24" s="99"/>
      <c r="H24" s="103">
        <v>6002496.8600000003</v>
      </c>
      <c r="I24" s="103">
        <v>180355.89</v>
      </c>
      <c r="J24" s="105">
        <f>SUM(H24:I24)</f>
        <v>6182852.75</v>
      </c>
      <c r="K24" s="96" t="s">
        <v>232</v>
      </c>
      <c r="L24" s="155" t="s">
        <v>23</v>
      </c>
    </row>
    <row r="25" spans="1:12" x14ac:dyDescent="0.2">
      <c r="A25" s="42" t="s">
        <v>24</v>
      </c>
      <c r="B25" s="41" t="s">
        <v>25</v>
      </c>
      <c r="C25" s="99"/>
      <c r="D25" s="103"/>
      <c r="E25" s="103">
        <v>7400</v>
      </c>
      <c r="F25" s="104">
        <f>SUM(D25:E25)</f>
        <v>7400</v>
      </c>
      <c r="G25" s="99"/>
      <c r="H25" s="103"/>
      <c r="I25" s="103">
        <v>90818.2</v>
      </c>
      <c r="J25" s="105">
        <f>SUM(H25:I25)</f>
        <v>90818.2</v>
      </c>
      <c r="K25" s="96" t="s">
        <v>233</v>
      </c>
      <c r="L25" s="155" t="s">
        <v>25</v>
      </c>
    </row>
    <row r="26" spans="1:12" x14ac:dyDescent="0.2">
      <c r="A26" s="42" t="s">
        <v>371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 x14ac:dyDescent="0.2">
      <c r="A27" s="43" t="s">
        <v>27</v>
      </c>
      <c r="B27" s="41" t="s">
        <v>28</v>
      </c>
      <c r="C27" s="99"/>
      <c r="D27" s="98">
        <f>SUM(D29:D32)</f>
        <v>23154161.460000001</v>
      </c>
      <c r="E27" s="98">
        <f>SUM(E29:E32)</f>
        <v>187755.89</v>
      </c>
      <c r="F27" s="98">
        <f>SUM(F29:F32)</f>
        <v>23341917.350000001</v>
      </c>
      <c r="G27" s="99"/>
      <c r="H27" s="98">
        <f>SUM(H29:H32)</f>
        <v>24028927.600000001</v>
      </c>
      <c r="I27" s="98">
        <f>SUM(I29:I32)</f>
        <v>271174.09000000003</v>
      </c>
      <c r="J27" s="100">
        <f>SUM(J29:J32)</f>
        <v>24300101.690000001</v>
      </c>
      <c r="K27" s="96" t="s">
        <v>235</v>
      </c>
      <c r="L27" s="155" t="s">
        <v>28</v>
      </c>
    </row>
    <row r="28" spans="1:12" ht="9.9499999999999993" customHeight="1" x14ac:dyDescent="0.2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 x14ac:dyDescent="0.2">
      <c r="A29" s="42" t="s">
        <v>384</v>
      </c>
      <c r="B29" s="41" t="s">
        <v>29</v>
      </c>
      <c r="C29" s="99"/>
      <c r="D29" s="103">
        <v>19913980.579999998</v>
      </c>
      <c r="E29" s="103"/>
      <c r="F29" s="104">
        <f>SUM(D29:E29)</f>
        <v>19913980.579999998</v>
      </c>
      <c r="G29" s="99"/>
      <c r="H29" s="103">
        <v>19981402.100000001</v>
      </c>
      <c r="I29" s="103"/>
      <c r="J29" s="105">
        <f>SUM(H29:I29)</f>
        <v>19981402.100000001</v>
      </c>
      <c r="K29" s="96" t="s">
        <v>236</v>
      </c>
      <c r="L29" s="155" t="s">
        <v>29</v>
      </c>
    </row>
    <row r="30" spans="1:12" ht="22.5" x14ac:dyDescent="0.2">
      <c r="A30" s="42" t="s">
        <v>372</v>
      </c>
      <c r="B30" s="41" t="s">
        <v>30</v>
      </c>
      <c r="C30" s="99"/>
      <c r="D30" s="103">
        <v>3240180.88</v>
      </c>
      <c r="E30" s="103">
        <v>180355.89</v>
      </c>
      <c r="F30" s="104">
        <f>SUM(D30:E30)</f>
        <v>3420536.77</v>
      </c>
      <c r="G30" s="99"/>
      <c r="H30" s="103">
        <v>4047525.5</v>
      </c>
      <c r="I30" s="103">
        <v>180355.89</v>
      </c>
      <c r="J30" s="105">
        <f>SUM(H30:I30)</f>
        <v>4227881.3899999997</v>
      </c>
      <c r="K30" s="96" t="s">
        <v>237</v>
      </c>
      <c r="L30" s="155" t="s">
        <v>30</v>
      </c>
    </row>
    <row r="31" spans="1:12" ht="22.5" x14ac:dyDescent="0.2">
      <c r="A31" s="42" t="s">
        <v>381</v>
      </c>
      <c r="B31" s="41" t="s">
        <v>31</v>
      </c>
      <c r="C31" s="99"/>
      <c r="D31" s="103"/>
      <c r="E31" s="103">
        <v>7400</v>
      </c>
      <c r="F31" s="104">
        <f>SUM(D31:E31)</f>
        <v>7400</v>
      </c>
      <c r="G31" s="99"/>
      <c r="H31" s="103"/>
      <c r="I31" s="103">
        <v>90818.2</v>
      </c>
      <c r="J31" s="105">
        <f>SUM(H31:I31)</f>
        <v>90818.2</v>
      </c>
      <c r="K31" s="96" t="s">
        <v>238</v>
      </c>
      <c r="L31" s="155" t="s">
        <v>31</v>
      </c>
    </row>
    <row r="32" spans="1:12" x14ac:dyDescent="0.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 x14ac:dyDescent="0.2">
      <c r="A33" s="40" t="s">
        <v>375</v>
      </c>
      <c r="B33" s="41" t="s">
        <v>34</v>
      </c>
      <c r="C33" s="99"/>
      <c r="D33" s="106">
        <f>D21-D27</f>
        <v>2666241.2200000002</v>
      </c>
      <c r="E33" s="106">
        <f>E21-E27</f>
        <v>0</v>
      </c>
      <c r="F33" s="106">
        <f>F21-F27</f>
        <v>2666241.2200000002</v>
      </c>
      <c r="G33" s="99"/>
      <c r="H33" s="106">
        <f>H21-H27</f>
        <v>3433087.86</v>
      </c>
      <c r="I33" s="106">
        <f>I21-I27</f>
        <v>0</v>
      </c>
      <c r="J33" s="107">
        <f>J21-J27</f>
        <v>3433087.86</v>
      </c>
      <c r="K33" s="96" t="s">
        <v>240</v>
      </c>
      <c r="L33" s="155" t="s">
        <v>34</v>
      </c>
    </row>
    <row r="34" spans="1:12" ht="9.9499999999999993" customHeight="1" x14ac:dyDescent="0.2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 x14ac:dyDescent="0.2">
      <c r="A35" s="42" t="s">
        <v>377</v>
      </c>
      <c r="B35" s="41" t="s">
        <v>36</v>
      </c>
      <c r="C35" s="99"/>
      <c r="D35" s="106">
        <f t="shared" ref="D35:F38" si="0">D23-D29</f>
        <v>1545538.02</v>
      </c>
      <c r="E35" s="106">
        <f t="shared" si="0"/>
        <v>0</v>
      </c>
      <c r="F35" s="106">
        <f t="shared" si="0"/>
        <v>1545538.02</v>
      </c>
      <c r="G35" s="99"/>
      <c r="H35" s="106">
        <f t="shared" ref="H35:J38" si="1">H23-H29</f>
        <v>1478116.5</v>
      </c>
      <c r="I35" s="106">
        <f t="shared" si="1"/>
        <v>0</v>
      </c>
      <c r="J35" s="110">
        <f t="shared" si="1"/>
        <v>1478116.5</v>
      </c>
      <c r="K35" s="96" t="s">
        <v>241</v>
      </c>
      <c r="L35" s="155" t="s">
        <v>36</v>
      </c>
    </row>
    <row r="36" spans="1:12" ht="22.5" x14ac:dyDescent="0.2">
      <c r="A36" s="42" t="s">
        <v>378</v>
      </c>
      <c r="B36" s="41" t="s">
        <v>37</v>
      </c>
      <c r="C36" s="99"/>
      <c r="D36" s="106">
        <f t="shared" si="0"/>
        <v>1120703.2</v>
      </c>
      <c r="E36" s="106">
        <f t="shared" si="0"/>
        <v>0</v>
      </c>
      <c r="F36" s="106">
        <f t="shared" si="0"/>
        <v>1120703.2</v>
      </c>
      <c r="G36" s="99"/>
      <c r="H36" s="106">
        <f t="shared" si="1"/>
        <v>1954971.36</v>
      </c>
      <c r="I36" s="106">
        <f t="shared" si="1"/>
        <v>0</v>
      </c>
      <c r="J36" s="110">
        <f t="shared" si="1"/>
        <v>1954971.36</v>
      </c>
      <c r="K36" s="96" t="s">
        <v>242</v>
      </c>
      <c r="L36" s="155" t="s">
        <v>37</v>
      </c>
    </row>
    <row r="37" spans="1:12" ht="22.5" x14ac:dyDescent="0.2">
      <c r="A37" s="42" t="s">
        <v>373</v>
      </c>
      <c r="B37" s="41" t="s">
        <v>38</v>
      </c>
      <c r="C37" s="99"/>
      <c r="D37" s="106">
        <f t="shared" si="0"/>
        <v>0</v>
      </c>
      <c r="E37" s="106">
        <f t="shared" si="0"/>
        <v>0</v>
      </c>
      <c r="F37" s="106">
        <f t="shared" si="0"/>
        <v>0</v>
      </c>
      <c r="G37" s="99"/>
      <c r="H37" s="106">
        <f t="shared" si="1"/>
        <v>0</v>
      </c>
      <c r="I37" s="106">
        <f t="shared" si="1"/>
        <v>0</v>
      </c>
      <c r="J37" s="110">
        <f t="shared" si="1"/>
        <v>0</v>
      </c>
      <c r="K37" s="96" t="s">
        <v>243</v>
      </c>
      <c r="L37" s="155" t="s">
        <v>38</v>
      </c>
    </row>
    <row r="38" spans="1:12" ht="23.25" thickBot="1" x14ac:dyDescent="0.25">
      <c r="A38" s="42" t="s">
        <v>385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 x14ac:dyDescent="0.2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 x14ac:dyDescent="0.2">
      <c r="A40" s="17"/>
      <c r="B40" s="18" t="s">
        <v>7</v>
      </c>
      <c r="C40" s="162" t="s">
        <v>8</v>
      </c>
      <c r="D40" s="163"/>
      <c r="E40" s="163"/>
      <c r="F40" s="164"/>
      <c r="G40" s="162" t="s">
        <v>9</v>
      </c>
      <c r="H40" s="163"/>
      <c r="I40" s="163"/>
      <c r="J40" s="163"/>
      <c r="K40" s="96"/>
    </row>
    <row r="41" spans="1:12" ht="12" customHeight="1" x14ac:dyDescent="0.2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6" t="s">
        <v>12</v>
      </c>
      <c r="G41" s="22" t="s">
        <v>11</v>
      </c>
      <c r="H41" s="151" t="s">
        <v>353</v>
      </c>
      <c r="I41" s="151" t="s">
        <v>342</v>
      </c>
      <c r="J41" s="160" t="s">
        <v>12</v>
      </c>
      <c r="K41" s="96"/>
    </row>
    <row r="42" spans="1:12" ht="12" customHeight="1" x14ac:dyDescent="0.2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7"/>
      <c r="G42" s="22" t="s">
        <v>15</v>
      </c>
      <c r="H42" s="22" t="s">
        <v>354</v>
      </c>
      <c r="I42" s="22" t="s">
        <v>343</v>
      </c>
      <c r="J42" s="161"/>
      <c r="K42" s="96"/>
    </row>
    <row r="43" spans="1:12" ht="12" customHeight="1" x14ac:dyDescent="0.2">
      <c r="A43" s="20"/>
      <c r="B43" s="21"/>
      <c r="C43" s="22" t="s">
        <v>16</v>
      </c>
      <c r="D43" s="22" t="s">
        <v>355</v>
      </c>
      <c r="E43" s="22" t="s">
        <v>11</v>
      </c>
      <c r="F43" s="167"/>
      <c r="G43" s="22" t="s">
        <v>16</v>
      </c>
      <c r="H43" s="22" t="s">
        <v>355</v>
      </c>
      <c r="I43" s="22" t="s">
        <v>11</v>
      </c>
      <c r="J43" s="161"/>
      <c r="K43" s="96"/>
    </row>
    <row r="44" spans="1:12" ht="10.5" customHeight="1" thickBot="1" x14ac:dyDescent="0.25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 x14ac:dyDescent="0.2">
      <c r="A45" s="48" t="s">
        <v>389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 x14ac:dyDescent="0.2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 x14ac:dyDescent="0.2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 x14ac:dyDescent="0.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 x14ac:dyDescent="0.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 x14ac:dyDescent="0.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 x14ac:dyDescent="0.2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 x14ac:dyDescent="0.2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 x14ac:dyDescent="0.2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 x14ac:dyDescent="0.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 x14ac:dyDescent="0.2">
      <c r="A55" s="43" t="s">
        <v>383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 x14ac:dyDescent="0.2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 x14ac:dyDescent="0.2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 x14ac:dyDescent="0.2">
      <c r="A58" s="49" t="s">
        <v>379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 x14ac:dyDescent="0.2">
      <c r="A59" s="49" t="s">
        <v>386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 x14ac:dyDescent="0.2">
      <c r="A60" s="43" t="s">
        <v>390</v>
      </c>
      <c r="B60" s="41" t="s">
        <v>60</v>
      </c>
      <c r="C60" s="103"/>
      <c r="D60" s="121">
        <v>31594.5</v>
      </c>
      <c r="E60" s="121"/>
      <c r="F60" s="117">
        <f>SUM(C60:E60)</f>
        <v>31594.5</v>
      </c>
      <c r="G60" s="103"/>
      <c r="H60" s="121">
        <v>31594.5</v>
      </c>
      <c r="I60" s="121"/>
      <c r="J60" s="105">
        <f>SUM(G60:I60)</f>
        <v>31594.5</v>
      </c>
      <c r="K60" s="96" t="s">
        <v>257</v>
      </c>
      <c r="L60" s="155" t="s">
        <v>60</v>
      </c>
    </row>
    <row r="61" spans="1:12" x14ac:dyDescent="0.2">
      <c r="A61" s="43" t="s">
        <v>61</v>
      </c>
      <c r="B61" s="41" t="s">
        <v>62</v>
      </c>
      <c r="C61" s="103"/>
      <c r="D61" s="121">
        <v>701787.64</v>
      </c>
      <c r="E61" s="121">
        <v>142466.69</v>
      </c>
      <c r="F61" s="117">
        <f>SUM(C61:E61)</f>
        <v>844254.33</v>
      </c>
      <c r="G61" s="103"/>
      <c r="H61" s="121">
        <v>496500.78</v>
      </c>
      <c r="I61" s="121">
        <v>131370.93</v>
      </c>
      <c r="J61" s="105">
        <f>SUM(G61:I61)</f>
        <v>627871.71</v>
      </c>
      <c r="K61" s="96" t="s">
        <v>258</v>
      </c>
      <c r="L61" s="155" t="s">
        <v>62</v>
      </c>
    </row>
    <row r="62" spans="1:12" ht="9.9499999999999993" customHeight="1" x14ac:dyDescent="0.2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 x14ac:dyDescent="0.2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 x14ac:dyDescent="0.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 x14ac:dyDescent="0.2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 x14ac:dyDescent="0.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 x14ac:dyDescent="0.2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 x14ac:dyDescent="0.2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 x14ac:dyDescent="0.25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 x14ac:dyDescent="0.2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 x14ac:dyDescent="0.2">
      <c r="A71" s="17"/>
      <c r="B71" s="18" t="s">
        <v>7</v>
      </c>
      <c r="C71" s="162" t="s">
        <v>8</v>
      </c>
      <c r="D71" s="163"/>
      <c r="E71" s="163"/>
      <c r="F71" s="164"/>
      <c r="G71" s="162" t="s">
        <v>9</v>
      </c>
      <c r="H71" s="163"/>
      <c r="I71" s="163"/>
      <c r="J71" s="163"/>
      <c r="K71" s="96"/>
    </row>
    <row r="72" spans="1:12" ht="12" customHeight="1" x14ac:dyDescent="0.2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6" t="s">
        <v>12</v>
      </c>
      <c r="G72" s="22" t="s">
        <v>11</v>
      </c>
      <c r="H72" s="151" t="s">
        <v>353</v>
      </c>
      <c r="I72" s="151" t="s">
        <v>342</v>
      </c>
      <c r="J72" s="160" t="s">
        <v>12</v>
      </c>
      <c r="K72" s="96"/>
    </row>
    <row r="73" spans="1:12" ht="12" customHeight="1" x14ac:dyDescent="0.2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7"/>
      <c r="G73" s="22" t="s">
        <v>15</v>
      </c>
      <c r="H73" s="22" t="s">
        <v>354</v>
      </c>
      <c r="I73" s="22" t="s">
        <v>343</v>
      </c>
      <c r="J73" s="161"/>
      <c r="K73" s="96"/>
    </row>
    <row r="74" spans="1:12" ht="12" customHeight="1" x14ac:dyDescent="0.2">
      <c r="A74" s="20"/>
      <c r="B74" s="21"/>
      <c r="C74" s="22" t="s">
        <v>16</v>
      </c>
      <c r="D74" s="22" t="s">
        <v>355</v>
      </c>
      <c r="E74" s="22" t="s">
        <v>11</v>
      </c>
      <c r="F74" s="167"/>
      <c r="G74" s="22" t="s">
        <v>16</v>
      </c>
      <c r="H74" s="22" t="s">
        <v>355</v>
      </c>
      <c r="I74" s="22" t="s">
        <v>11</v>
      </c>
      <c r="J74" s="161"/>
      <c r="K74" s="96"/>
    </row>
    <row r="75" spans="1:12" ht="13.5" customHeight="1" thickBot="1" x14ac:dyDescent="0.25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 x14ac:dyDescent="0.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 x14ac:dyDescent="0.2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 x14ac:dyDescent="0.2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 x14ac:dyDescent="0.2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 x14ac:dyDescent="0.2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 x14ac:dyDescent="0.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 x14ac:dyDescent="0.25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 x14ac:dyDescent="0.25">
      <c r="A83" s="55" t="s">
        <v>382</v>
      </c>
      <c r="B83" s="56" t="s">
        <v>87</v>
      </c>
      <c r="C83" s="131">
        <f t="shared" ref="C83:J83" si="6">C33+C55+C60+C61+C64+C76+C82</f>
        <v>0</v>
      </c>
      <c r="D83" s="131">
        <f t="shared" si="6"/>
        <v>3399623.36</v>
      </c>
      <c r="E83" s="131">
        <f t="shared" si="6"/>
        <v>142466.69</v>
      </c>
      <c r="F83" s="131">
        <f t="shared" si="6"/>
        <v>3542090.05</v>
      </c>
      <c r="G83" s="131">
        <f t="shared" si="6"/>
        <v>0</v>
      </c>
      <c r="H83" s="131">
        <f t="shared" si="6"/>
        <v>3961183.14</v>
      </c>
      <c r="I83" s="131">
        <f t="shared" si="6"/>
        <v>131370.93</v>
      </c>
      <c r="J83" s="132">
        <f t="shared" si="6"/>
        <v>4092554.07</v>
      </c>
      <c r="K83" s="96" t="s">
        <v>271</v>
      </c>
      <c r="L83" s="155" t="s">
        <v>87</v>
      </c>
    </row>
    <row r="84" spans="1:12" ht="20.100000000000001" customHeight="1" x14ac:dyDescent="0.2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 x14ac:dyDescent="0.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0</v>
      </c>
      <c r="F85" s="98">
        <f t="shared" si="7"/>
        <v>0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 x14ac:dyDescent="0.2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 x14ac:dyDescent="0.2">
      <c r="A87" s="49" t="s">
        <v>224</v>
      </c>
      <c r="B87" s="41" t="s">
        <v>92</v>
      </c>
      <c r="C87" s="103"/>
      <c r="D87" s="121"/>
      <c r="E87" s="121"/>
      <c r="F87" s="117">
        <f t="shared" ref="F87:F95" si="8">SUM(C87:E87)</f>
        <v>0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 x14ac:dyDescent="0.2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 x14ac:dyDescent="0.2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 x14ac:dyDescent="0.2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 x14ac:dyDescent="0.2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 x14ac:dyDescent="0.2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 x14ac:dyDescent="0.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 x14ac:dyDescent="0.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 x14ac:dyDescent="0.2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 x14ac:dyDescent="0.2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 x14ac:dyDescent="0.2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 x14ac:dyDescent="0.2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 x14ac:dyDescent="0.2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 x14ac:dyDescent="0.25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 x14ac:dyDescent="0.2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 x14ac:dyDescent="0.2">
      <c r="A102" s="17"/>
      <c r="B102" s="18" t="s">
        <v>7</v>
      </c>
      <c r="C102" s="162" t="s">
        <v>8</v>
      </c>
      <c r="D102" s="163"/>
      <c r="E102" s="163"/>
      <c r="F102" s="164"/>
      <c r="G102" s="162" t="s">
        <v>9</v>
      </c>
      <c r="H102" s="163"/>
      <c r="I102" s="163"/>
      <c r="J102" s="163"/>
      <c r="K102" s="96"/>
      <c r="L102" s="155"/>
    </row>
    <row r="103" spans="1:12" s="33" customFormat="1" ht="12" customHeight="1" x14ac:dyDescent="0.2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6" t="s">
        <v>12</v>
      </c>
      <c r="G103" s="22" t="s">
        <v>11</v>
      </c>
      <c r="H103" s="151" t="s">
        <v>353</v>
      </c>
      <c r="I103" s="151" t="s">
        <v>342</v>
      </c>
      <c r="J103" s="160" t="s">
        <v>12</v>
      </c>
      <c r="K103" s="96"/>
      <c r="L103" s="155"/>
    </row>
    <row r="104" spans="1:12" s="33" customFormat="1" ht="12" customHeight="1" x14ac:dyDescent="0.2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7"/>
      <c r="G104" s="22" t="s">
        <v>15</v>
      </c>
      <c r="H104" s="22" t="s">
        <v>354</v>
      </c>
      <c r="I104" s="22" t="s">
        <v>343</v>
      </c>
      <c r="J104" s="161"/>
      <c r="K104" s="96"/>
      <c r="L104" s="155"/>
    </row>
    <row r="105" spans="1:12" s="33" customFormat="1" ht="12" customHeight="1" x14ac:dyDescent="0.2">
      <c r="A105" s="20"/>
      <c r="B105" s="21"/>
      <c r="C105" s="22" t="s">
        <v>16</v>
      </c>
      <c r="D105" s="22" t="s">
        <v>355</v>
      </c>
      <c r="E105" s="22" t="s">
        <v>11</v>
      </c>
      <c r="F105" s="167"/>
      <c r="G105" s="22" t="s">
        <v>16</v>
      </c>
      <c r="H105" s="22" t="s">
        <v>355</v>
      </c>
      <c r="I105" s="22" t="s">
        <v>11</v>
      </c>
      <c r="J105" s="161"/>
      <c r="K105" s="96"/>
      <c r="L105" s="155"/>
    </row>
    <row r="106" spans="1:12" s="33" customFormat="1" ht="15.75" customHeight="1" thickBot="1" x14ac:dyDescent="0.25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 x14ac:dyDescent="0.2">
      <c r="A107" s="48" t="s">
        <v>349</v>
      </c>
      <c r="B107" s="41" t="s">
        <v>112</v>
      </c>
      <c r="C107" s="103"/>
      <c r="D107" s="127"/>
      <c r="E107" s="127">
        <v>31738.9</v>
      </c>
      <c r="F107" s="133">
        <f>SUM(C107:E107)</f>
        <v>31738.9</v>
      </c>
      <c r="G107" s="127"/>
      <c r="H107" s="127"/>
      <c r="I107" s="127">
        <v>37236.85</v>
      </c>
      <c r="J107" s="105">
        <f>SUM(G107:I107)</f>
        <v>37236.85</v>
      </c>
      <c r="K107" s="96" t="s">
        <v>286</v>
      </c>
      <c r="L107" s="155" t="s">
        <v>112</v>
      </c>
    </row>
    <row r="108" spans="1:12" s="33" customFormat="1" x14ac:dyDescent="0.2">
      <c r="A108" s="43" t="s">
        <v>113</v>
      </c>
      <c r="B108" s="41" t="s">
        <v>114</v>
      </c>
      <c r="C108" s="103"/>
      <c r="D108" s="127">
        <v>2438.62</v>
      </c>
      <c r="E108" s="127">
        <v>58614.33</v>
      </c>
      <c r="F108" s="133">
        <f>SUM(C108:E108)</f>
        <v>61052.95</v>
      </c>
      <c r="G108" s="127"/>
      <c r="H108" s="127">
        <v>65878.62</v>
      </c>
      <c r="I108" s="127">
        <v>26941.48</v>
      </c>
      <c r="J108" s="105">
        <f>SUM(G108:I108)</f>
        <v>92820.1</v>
      </c>
      <c r="K108" s="96" t="s">
        <v>287</v>
      </c>
      <c r="L108" s="155" t="s">
        <v>114</v>
      </c>
    </row>
    <row r="109" spans="1:12" s="33" customFormat="1" x14ac:dyDescent="0.2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 x14ac:dyDescent="0.2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 x14ac:dyDescent="0.2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 x14ac:dyDescent="0.2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 x14ac:dyDescent="0.2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 x14ac:dyDescent="0.2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 x14ac:dyDescent="0.2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-2697835.72</v>
      </c>
      <c r="E115" s="134">
        <f t="shared" si="12"/>
        <v>0</v>
      </c>
      <c r="F115" s="134">
        <f t="shared" si="12"/>
        <v>-2697835.72</v>
      </c>
      <c r="G115" s="134">
        <f t="shared" si="12"/>
        <v>0</v>
      </c>
      <c r="H115" s="134">
        <f t="shared" si="12"/>
        <v>-3464682.36</v>
      </c>
      <c r="I115" s="134">
        <f t="shared" si="12"/>
        <v>0</v>
      </c>
      <c r="J115" s="119">
        <f t="shared" si="12"/>
        <v>-3464682.36</v>
      </c>
      <c r="K115" s="96" t="s">
        <v>293</v>
      </c>
      <c r="L115" s="155" t="s">
        <v>125</v>
      </c>
    </row>
    <row r="116" spans="1:12" s="33" customFormat="1" ht="9.9499999999999993" customHeight="1" x14ac:dyDescent="0.2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 x14ac:dyDescent="0.2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 x14ac:dyDescent="0.2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 x14ac:dyDescent="0.2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 x14ac:dyDescent="0.2">
      <c r="A120" s="51" t="s">
        <v>222</v>
      </c>
      <c r="B120" s="54" t="s">
        <v>131</v>
      </c>
      <c r="C120" s="128"/>
      <c r="D120" s="127">
        <v>-25851997.18</v>
      </c>
      <c r="E120" s="127">
        <v>-180355.89</v>
      </c>
      <c r="F120" s="117">
        <f>SUM(D120:E120)</f>
        <v>-26032353.07</v>
      </c>
      <c r="G120" s="128"/>
      <c r="H120" s="127">
        <v>-27493609.960000001</v>
      </c>
      <c r="I120" s="127">
        <v>-180355.89</v>
      </c>
      <c r="J120" s="105">
        <f>SUM(H120:I120)</f>
        <v>-27673965.850000001</v>
      </c>
      <c r="K120" s="96" t="s">
        <v>297</v>
      </c>
      <c r="L120" s="155" t="s">
        <v>131</v>
      </c>
    </row>
    <row r="121" spans="1:12" s="33" customFormat="1" x14ac:dyDescent="0.2">
      <c r="A121" s="51" t="s">
        <v>340</v>
      </c>
      <c r="B121" s="54" t="s">
        <v>220</v>
      </c>
      <c r="C121" s="128"/>
      <c r="D121" s="127">
        <v>23154161.460000001</v>
      </c>
      <c r="E121" s="127">
        <v>180355.89</v>
      </c>
      <c r="F121" s="117">
        <f>SUM(D121:E121)</f>
        <v>23334517.350000001</v>
      </c>
      <c r="G121" s="128"/>
      <c r="H121" s="127">
        <v>24028927.600000001</v>
      </c>
      <c r="I121" s="127">
        <v>180355.89</v>
      </c>
      <c r="J121" s="105">
        <f>SUM(H121:I121)</f>
        <v>24209283.489999998</v>
      </c>
      <c r="K121" s="96" t="s">
        <v>298</v>
      </c>
      <c r="L121" s="155" t="s">
        <v>220</v>
      </c>
    </row>
    <row r="122" spans="1:12" s="33" customFormat="1" x14ac:dyDescent="0.2">
      <c r="A122" s="51" t="s">
        <v>341</v>
      </c>
      <c r="B122" s="54" t="s">
        <v>221</v>
      </c>
      <c r="C122" s="128"/>
      <c r="D122" s="98">
        <f>D120+D121</f>
        <v>-2697835.72</v>
      </c>
      <c r="E122" s="98">
        <f>E120+E121</f>
        <v>0</v>
      </c>
      <c r="F122" s="98">
        <f>F120+F121</f>
        <v>-2697835.72</v>
      </c>
      <c r="G122" s="128"/>
      <c r="H122" s="98">
        <f>H120+H121</f>
        <v>-3464682.36</v>
      </c>
      <c r="I122" s="98">
        <f>I120+I121</f>
        <v>0</v>
      </c>
      <c r="J122" s="119">
        <f>J120+J121</f>
        <v>-3464682.36</v>
      </c>
      <c r="K122" s="96" t="s">
        <v>299</v>
      </c>
      <c r="L122" s="155" t="s">
        <v>221</v>
      </c>
    </row>
    <row r="123" spans="1:12" s="33" customFormat="1" x14ac:dyDescent="0.2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 x14ac:dyDescent="0.2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 x14ac:dyDescent="0.2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 x14ac:dyDescent="0.2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 x14ac:dyDescent="0.2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 x14ac:dyDescent="0.2">
      <c r="A128" s="152" t="s">
        <v>156</v>
      </c>
      <c r="B128" s="54" t="s">
        <v>344</v>
      </c>
      <c r="C128" s="137"/>
      <c r="D128" s="137">
        <v>121531.69</v>
      </c>
      <c r="E128" s="137"/>
      <c r="F128" s="117">
        <f>SUM(C128:E128)</f>
        <v>121531.69</v>
      </c>
      <c r="G128" s="137"/>
      <c r="H128" s="137">
        <v>27141.87</v>
      </c>
      <c r="I128" s="137"/>
      <c r="J128" s="105">
        <f>SUM(G128:I128)</f>
        <v>27141.87</v>
      </c>
      <c r="K128" s="96" t="s">
        <v>345</v>
      </c>
      <c r="L128" s="155" t="s">
        <v>344</v>
      </c>
    </row>
    <row r="129" spans="1:12" s="33" customFormat="1" ht="23.25" thickBot="1" x14ac:dyDescent="0.25">
      <c r="A129" s="55" t="s">
        <v>387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-2573865.41</v>
      </c>
      <c r="E129" s="139">
        <f t="shared" si="14"/>
        <v>90353.23</v>
      </c>
      <c r="F129" s="139">
        <f t="shared" si="14"/>
        <v>-2483512.1800000002</v>
      </c>
      <c r="G129" s="139">
        <f t="shared" si="14"/>
        <v>0</v>
      </c>
      <c r="H129" s="139">
        <f t="shared" si="14"/>
        <v>-3371661.87</v>
      </c>
      <c r="I129" s="139">
        <f t="shared" si="14"/>
        <v>64178.33</v>
      </c>
      <c r="J129" s="140">
        <f t="shared" si="14"/>
        <v>-3307483.54</v>
      </c>
      <c r="K129" s="96" t="s">
        <v>304</v>
      </c>
      <c r="L129" s="155" t="s">
        <v>140</v>
      </c>
    </row>
    <row r="130" spans="1:12" s="33" customFormat="1" ht="13.5" thickBot="1" x14ac:dyDescent="0.25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825757.95</v>
      </c>
      <c r="E130" s="141">
        <f t="shared" si="15"/>
        <v>232819.92</v>
      </c>
      <c r="F130" s="141">
        <f t="shared" si="15"/>
        <v>1058577.8700000001</v>
      </c>
      <c r="G130" s="141">
        <f t="shared" si="15"/>
        <v>0</v>
      </c>
      <c r="H130" s="141">
        <f t="shared" si="15"/>
        <v>589521.27</v>
      </c>
      <c r="I130" s="141">
        <f t="shared" si="15"/>
        <v>195549.26</v>
      </c>
      <c r="J130" s="142">
        <f t="shared" si="15"/>
        <v>785070.53</v>
      </c>
      <c r="K130" s="96" t="s">
        <v>305</v>
      </c>
      <c r="L130" s="155" t="s">
        <v>142</v>
      </c>
    </row>
    <row r="131" spans="1:12" s="33" customFormat="1" ht="18.75" customHeight="1" x14ac:dyDescent="0.2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 x14ac:dyDescent="0.2">
      <c r="A132" s="17"/>
      <c r="B132" s="18" t="s">
        <v>7</v>
      </c>
      <c r="C132" s="162" t="s">
        <v>8</v>
      </c>
      <c r="D132" s="163"/>
      <c r="E132" s="163"/>
      <c r="F132" s="164"/>
      <c r="G132" s="162" t="s">
        <v>9</v>
      </c>
      <c r="H132" s="163"/>
      <c r="I132" s="163"/>
      <c r="J132" s="163"/>
      <c r="K132" s="96"/>
      <c r="L132" s="155"/>
    </row>
    <row r="133" spans="1:12" s="33" customFormat="1" ht="12" customHeight="1" x14ac:dyDescent="0.2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6" t="s">
        <v>12</v>
      </c>
      <c r="G133" s="22" t="s">
        <v>11</v>
      </c>
      <c r="H133" s="151" t="s">
        <v>353</v>
      </c>
      <c r="I133" s="151" t="s">
        <v>342</v>
      </c>
      <c r="J133" s="160" t="s">
        <v>12</v>
      </c>
      <c r="K133" s="96"/>
      <c r="L133" s="155"/>
    </row>
    <row r="134" spans="1:12" s="33" customFormat="1" ht="12" customHeight="1" x14ac:dyDescent="0.2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7"/>
      <c r="G134" s="22" t="s">
        <v>15</v>
      </c>
      <c r="H134" s="22" t="s">
        <v>354</v>
      </c>
      <c r="I134" s="22" t="s">
        <v>343</v>
      </c>
      <c r="J134" s="161"/>
      <c r="K134" s="96"/>
      <c r="L134" s="155"/>
    </row>
    <row r="135" spans="1:12" s="33" customFormat="1" ht="12" customHeight="1" x14ac:dyDescent="0.2">
      <c r="A135" s="20"/>
      <c r="B135" s="21"/>
      <c r="C135" s="22" t="s">
        <v>16</v>
      </c>
      <c r="D135" s="22" t="s">
        <v>355</v>
      </c>
      <c r="E135" s="22" t="s">
        <v>11</v>
      </c>
      <c r="F135" s="167"/>
      <c r="G135" s="22" t="s">
        <v>16</v>
      </c>
      <c r="H135" s="22" t="s">
        <v>355</v>
      </c>
      <c r="I135" s="22" t="s">
        <v>11</v>
      </c>
      <c r="J135" s="161"/>
      <c r="K135" s="96"/>
      <c r="L135" s="155"/>
    </row>
    <row r="136" spans="1:12" s="33" customFormat="1" ht="13.5" customHeight="1" thickBot="1" x14ac:dyDescent="0.25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 x14ac:dyDescent="0.2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 x14ac:dyDescent="0.2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 x14ac:dyDescent="0.2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 x14ac:dyDescent="0.2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 x14ac:dyDescent="0.2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 x14ac:dyDescent="0.2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 x14ac:dyDescent="0.2">
      <c r="A143" s="48" t="s">
        <v>154</v>
      </c>
      <c r="B143" s="41" t="s">
        <v>155</v>
      </c>
      <c r="C143" s="103"/>
      <c r="D143" s="127">
        <v>150607.70000000001</v>
      </c>
      <c r="E143" s="127">
        <v>16265.02</v>
      </c>
      <c r="F143" s="117">
        <f>SUM(C143:E143)</f>
        <v>166872.72</v>
      </c>
      <c r="G143" s="127"/>
      <c r="H143" s="127">
        <v>33701.300000000003</v>
      </c>
      <c r="I143" s="127">
        <v>8755.9599999999991</v>
      </c>
      <c r="J143" s="105">
        <f>SUM(G143:I143)</f>
        <v>42457.26</v>
      </c>
      <c r="K143" s="96" t="s">
        <v>310</v>
      </c>
      <c r="L143" s="155" t="s">
        <v>155</v>
      </c>
    </row>
    <row r="144" spans="1:12" s="33" customFormat="1" x14ac:dyDescent="0.2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 x14ac:dyDescent="0.2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 x14ac:dyDescent="0.2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 x14ac:dyDescent="0.2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 x14ac:dyDescent="0.2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 x14ac:dyDescent="0.2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 x14ac:dyDescent="0.2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 x14ac:dyDescent="0.25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 x14ac:dyDescent="0.2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 x14ac:dyDescent="0.2">
      <c r="A153" s="17"/>
      <c r="B153" s="18" t="s">
        <v>7</v>
      </c>
      <c r="C153" s="162" t="s">
        <v>8</v>
      </c>
      <c r="D153" s="163"/>
      <c r="E153" s="163"/>
      <c r="F153" s="164"/>
      <c r="G153" s="162" t="s">
        <v>9</v>
      </c>
      <c r="H153" s="163"/>
      <c r="I153" s="163"/>
      <c r="J153" s="163"/>
      <c r="K153" s="96"/>
      <c r="L153" s="155"/>
    </row>
    <row r="154" spans="1:12" s="33" customFormat="1" ht="12" customHeight="1" x14ac:dyDescent="0.2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6" t="s">
        <v>12</v>
      </c>
      <c r="G154" s="22" t="s">
        <v>11</v>
      </c>
      <c r="H154" s="151" t="s">
        <v>353</v>
      </c>
      <c r="I154" s="151" t="s">
        <v>342</v>
      </c>
      <c r="J154" s="160" t="s">
        <v>12</v>
      </c>
      <c r="K154" s="96"/>
      <c r="L154" s="155"/>
    </row>
    <row r="155" spans="1:12" s="33" customFormat="1" ht="12" customHeight="1" x14ac:dyDescent="0.2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7"/>
      <c r="G155" s="22" t="s">
        <v>15</v>
      </c>
      <c r="H155" s="22" t="s">
        <v>354</v>
      </c>
      <c r="I155" s="22" t="s">
        <v>343</v>
      </c>
      <c r="J155" s="161"/>
      <c r="K155" s="96"/>
      <c r="L155" s="155"/>
    </row>
    <row r="156" spans="1:12" s="33" customFormat="1" ht="12" customHeight="1" x14ac:dyDescent="0.2">
      <c r="A156" s="20"/>
      <c r="B156" s="21"/>
      <c r="C156" s="22" t="s">
        <v>16</v>
      </c>
      <c r="D156" s="22" t="s">
        <v>355</v>
      </c>
      <c r="E156" s="22" t="s">
        <v>11</v>
      </c>
      <c r="F156" s="167"/>
      <c r="G156" s="22" t="s">
        <v>16</v>
      </c>
      <c r="H156" s="22" t="s">
        <v>355</v>
      </c>
      <c r="I156" s="22" t="s">
        <v>11</v>
      </c>
      <c r="J156" s="161"/>
      <c r="K156" s="96"/>
      <c r="L156" s="155"/>
    </row>
    <row r="157" spans="1:12" s="33" customFormat="1" ht="13.5" customHeight="1" thickBot="1" x14ac:dyDescent="0.25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 x14ac:dyDescent="0.2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 x14ac:dyDescent="0.2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 x14ac:dyDescent="0.2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 x14ac:dyDescent="0.2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 x14ac:dyDescent="0.2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 x14ac:dyDescent="0.2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 x14ac:dyDescent="0.2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 x14ac:dyDescent="0.2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 x14ac:dyDescent="0.2">
      <c r="A166" s="153" t="s">
        <v>349</v>
      </c>
      <c r="B166" s="154" t="s">
        <v>347</v>
      </c>
      <c r="C166" s="127"/>
      <c r="D166" s="127"/>
      <c r="E166" s="127"/>
      <c r="F166" s="133">
        <f t="shared" si="21"/>
        <v>0</v>
      </c>
      <c r="G166" s="127"/>
      <c r="H166" s="127"/>
      <c r="I166" s="127"/>
      <c r="J166" s="150">
        <f t="shared" si="22"/>
        <v>0</v>
      </c>
      <c r="K166" s="96" t="s">
        <v>351</v>
      </c>
      <c r="L166" s="155" t="s">
        <v>347</v>
      </c>
    </row>
    <row r="167" spans="1:12" s="33" customFormat="1" x14ac:dyDescent="0.2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 x14ac:dyDescent="0.25">
      <c r="A168" s="70" t="s">
        <v>374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150607.70000000001</v>
      </c>
      <c r="E168" s="145">
        <f t="shared" si="23"/>
        <v>16265.02</v>
      </c>
      <c r="F168" s="145">
        <f t="shared" si="23"/>
        <v>166872.72</v>
      </c>
      <c r="G168" s="145">
        <f t="shared" si="23"/>
        <v>0</v>
      </c>
      <c r="H168" s="145">
        <f t="shared" si="23"/>
        <v>33701.300000000003</v>
      </c>
      <c r="I168" s="145">
        <f t="shared" si="23"/>
        <v>8755.9599999999991</v>
      </c>
      <c r="J168" s="113">
        <f t="shared" si="23"/>
        <v>42457.26</v>
      </c>
      <c r="K168" s="96" t="s">
        <v>324</v>
      </c>
      <c r="L168" s="155" t="s">
        <v>183</v>
      </c>
    </row>
    <row r="169" spans="1:12" s="33" customFormat="1" ht="20.100000000000001" customHeight="1" x14ac:dyDescent="0.2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 x14ac:dyDescent="0.2">
      <c r="A170" s="60" t="s">
        <v>388</v>
      </c>
      <c r="B170" s="41" t="s">
        <v>185</v>
      </c>
      <c r="C170" s="98">
        <f t="shared" ref="C170:J170" si="24">SUM(C172:C176)</f>
        <v>0</v>
      </c>
      <c r="D170" s="98">
        <f t="shared" si="24"/>
        <v>675150.25</v>
      </c>
      <c r="E170" s="98">
        <f t="shared" si="24"/>
        <v>216554.9</v>
      </c>
      <c r="F170" s="98">
        <f t="shared" si="24"/>
        <v>891705.15</v>
      </c>
      <c r="G170" s="98">
        <f t="shared" si="24"/>
        <v>0</v>
      </c>
      <c r="H170" s="98">
        <f t="shared" si="24"/>
        <v>555819.97</v>
      </c>
      <c r="I170" s="98">
        <f t="shared" si="24"/>
        <v>186793.3</v>
      </c>
      <c r="J170" s="100">
        <f t="shared" si="24"/>
        <v>742613.27</v>
      </c>
      <c r="K170" s="96" t="s">
        <v>325</v>
      </c>
      <c r="L170" s="155" t="s">
        <v>185</v>
      </c>
    </row>
    <row r="171" spans="1:12" s="35" customFormat="1" ht="9.9499999999999993" customHeight="1" x14ac:dyDescent="0.2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 x14ac:dyDescent="0.2">
      <c r="A172" s="71" t="s">
        <v>186</v>
      </c>
      <c r="B172" s="39" t="s">
        <v>187</v>
      </c>
      <c r="C172" s="135"/>
      <c r="D172" s="121">
        <v>-22479011.210000001</v>
      </c>
      <c r="E172" s="121">
        <v>36199.01</v>
      </c>
      <c r="F172" s="117">
        <f>SUM(C172:E172)</f>
        <v>-22442812.199999999</v>
      </c>
      <c r="G172" s="121"/>
      <c r="H172" s="121">
        <v>-23473107.629999999</v>
      </c>
      <c r="I172" s="121">
        <v>6437.41</v>
      </c>
      <c r="J172" s="105">
        <f>SUM(G172:I172)</f>
        <v>-23466670.219999999</v>
      </c>
      <c r="K172" s="96" t="s">
        <v>326</v>
      </c>
      <c r="L172" s="155" t="s">
        <v>187</v>
      </c>
    </row>
    <row r="173" spans="1:12" s="33" customFormat="1" ht="22.5" x14ac:dyDescent="0.2">
      <c r="A173" s="72" t="s">
        <v>223</v>
      </c>
      <c r="B173" s="46" t="s">
        <v>327</v>
      </c>
      <c r="C173" s="146"/>
      <c r="D173" s="127">
        <v>23154161.460000001</v>
      </c>
      <c r="E173" s="127">
        <v>180355.89</v>
      </c>
      <c r="F173" s="117">
        <f>SUM(D173:E173)</f>
        <v>23334517.350000001</v>
      </c>
      <c r="G173" s="146"/>
      <c r="H173" s="127">
        <v>24028927.600000001</v>
      </c>
      <c r="I173" s="127">
        <v>180355.89</v>
      </c>
      <c r="J173" s="150">
        <f>SUM(H173:I173)</f>
        <v>24209283.489999998</v>
      </c>
      <c r="K173" s="96" t="s">
        <v>327</v>
      </c>
      <c r="L173" s="155" t="s">
        <v>356</v>
      </c>
    </row>
    <row r="174" spans="1:12" s="33" customFormat="1" x14ac:dyDescent="0.2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 x14ac:dyDescent="0.2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 x14ac:dyDescent="0.25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/>
      <c r="I176" s="135"/>
      <c r="J176" s="150">
        <f>SUM(G176:I176)</f>
        <v>0</v>
      </c>
      <c r="K176" s="96" t="s">
        <v>334</v>
      </c>
      <c r="L176" s="155" t="s">
        <v>333</v>
      </c>
    </row>
    <row r="177" spans="1:12" ht="13.5" thickBot="1" x14ac:dyDescent="0.25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825757.95</v>
      </c>
      <c r="E177" s="131">
        <f t="shared" si="25"/>
        <v>232819.92</v>
      </c>
      <c r="F177" s="131">
        <f t="shared" si="25"/>
        <v>1058577.8700000001</v>
      </c>
      <c r="G177" s="131">
        <f t="shared" si="25"/>
        <v>0</v>
      </c>
      <c r="H177" s="131">
        <f t="shared" si="25"/>
        <v>589521.27</v>
      </c>
      <c r="I177" s="131">
        <f t="shared" si="25"/>
        <v>195549.26</v>
      </c>
      <c r="J177" s="132">
        <f t="shared" si="25"/>
        <v>785070.53</v>
      </c>
      <c r="K177" s="96" t="s">
        <v>330</v>
      </c>
      <c r="L177" s="155" t="s">
        <v>193</v>
      </c>
    </row>
    <row r="178" spans="1:12" s="6" customFormat="1" ht="24" customHeight="1" x14ac:dyDescent="0.2">
      <c r="A178" s="10" t="s">
        <v>194</v>
      </c>
      <c r="B178" s="9"/>
      <c r="L178" s="155"/>
    </row>
    <row r="179" spans="1:12" s="6" customFormat="1" ht="12.75" customHeight="1" x14ac:dyDescent="0.2">
      <c r="L179" s="155"/>
    </row>
    <row r="180" spans="1:12" s="6" customFormat="1" ht="12.75" hidden="1" customHeight="1" x14ac:dyDescent="0.2">
      <c r="A180" s="10"/>
      <c r="B180" s="9"/>
      <c r="L180" s="155"/>
    </row>
    <row r="181" spans="1:12" s="6" customFormat="1" ht="12.75" hidden="1" customHeight="1" x14ac:dyDescent="0.2">
      <c r="A181" s="84" t="s">
        <v>207</v>
      </c>
      <c r="B181" s="169" t="s">
        <v>361</v>
      </c>
      <c r="C181" s="169"/>
      <c r="D181" s="169"/>
      <c r="F181" s="85" t="s">
        <v>210</v>
      </c>
      <c r="G181" s="172"/>
      <c r="H181" s="172"/>
      <c r="I181" s="173" t="s">
        <v>360</v>
      </c>
      <c r="J181" s="173"/>
      <c r="L181" s="155"/>
    </row>
    <row r="182" spans="1:12" s="6" customFormat="1" ht="12.75" hidden="1" customHeight="1" x14ac:dyDescent="0.2">
      <c r="A182" s="85" t="s">
        <v>209</v>
      </c>
      <c r="B182" s="168" t="s">
        <v>208</v>
      </c>
      <c r="C182" s="168"/>
      <c r="D182" s="168"/>
      <c r="F182" s="85"/>
      <c r="G182" s="174" t="s">
        <v>211</v>
      </c>
      <c r="H182" s="174"/>
      <c r="I182" s="174" t="s">
        <v>208</v>
      </c>
      <c r="J182" s="174"/>
      <c r="L182" s="155"/>
    </row>
    <row r="183" spans="1:12" s="6" customFormat="1" ht="12.75" hidden="1" customHeight="1" x14ac:dyDescent="0.2">
      <c r="A183" s="10"/>
      <c r="B183" s="9"/>
      <c r="L183" s="155"/>
    </row>
    <row r="184" spans="1:12" ht="12.75" hidden="1" customHeight="1" x14ac:dyDescent="0.2">
      <c r="A184" s="10"/>
      <c r="B184" s="9"/>
      <c r="C184" s="6"/>
      <c r="D184" s="86"/>
      <c r="E184" s="170" t="s">
        <v>212</v>
      </c>
      <c r="F184" s="170"/>
      <c r="G184" s="171"/>
      <c r="H184" s="171"/>
      <c r="I184" s="171"/>
      <c r="J184" s="171"/>
    </row>
    <row r="185" spans="1:12" ht="12.75" hidden="1" customHeight="1" x14ac:dyDescent="0.2">
      <c r="A185" s="10"/>
      <c r="B185" s="9"/>
      <c r="C185" s="6"/>
      <c r="D185" s="87"/>
      <c r="E185" s="87"/>
      <c r="F185" s="87"/>
      <c r="G185" s="184" t="s">
        <v>213</v>
      </c>
      <c r="H185" s="184"/>
      <c r="I185" s="184"/>
      <c r="J185" s="184"/>
    </row>
    <row r="186" spans="1:12" ht="12.75" hidden="1" customHeight="1" x14ac:dyDescent="0.2">
      <c r="A186" s="10"/>
      <c r="B186" s="9"/>
      <c r="C186" s="186" t="s">
        <v>216</v>
      </c>
      <c r="D186" s="186"/>
      <c r="E186" s="173"/>
      <c r="F186" s="173"/>
      <c r="G186" s="185"/>
      <c r="H186" s="185"/>
      <c r="I186" s="173"/>
      <c r="J186" s="173"/>
    </row>
    <row r="187" spans="1:12" ht="12.75" hidden="1" customHeight="1" x14ac:dyDescent="0.2">
      <c r="A187" s="10"/>
      <c r="B187" s="9"/>
      <c r="C187" s="183" t="s">
        <v>215</v>
      </c>
      <c r="D187" s="183"/>
      <c r="E187" s="174" t="s">
        <v>214</v>
      </c>
      <c r="F187" s="174"/>
      <c r="G187" s="174" t="s">
        <v>211</v>
      </c>
      <c r="H187" s="174"/>
      <c r="I187" s="174" t="s">
        <v>208</v>
      </c>
      <c r="J187" s="174"/>
    </row>
    <row r="188" spans="1:12" ht="12.75" hidden="1" customHeight="1" x14ac:dyDescent="0.2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 x14ac:dyDescent="0.2">
      <c r="A189" s="88" t="s">
        <v>218</v>
      </c>
      <c r="B189"/>
      <c r="C189" s="173"/>
      <c r="D189" s="173"/>
      <c r="E189" s="185"/>
      <c r="F189" s="185"/>
      <c r="G189" s="173"/>
      <c r="H189" s="173"/>
      <c r="I189" s="173"/>
      <c r="J189" s="173"/>
    </row>
    <row r="190" spans="1:12" ht="12.75" hidden="1" customHeight="1" x14ac:dyDescent="0.2">
      <c r="A190" s="89" t="s">
        <v>206</v>
      </c>
      <c r="B190" s="90"/>
      <c r="C190" s="174" t="s">
        <v>214</v>
      </c>
      <c r="D190" s="174"/>
      <c r="E190" s="174" t="s">
        <v>211</v>
      </c>
      <c r="F190" s="174"/>
      <c r="G190" s="174" t="s">
        <v>208</v>
      </c>
      <c r="H190" s="174"/>
      <c r="I190" s="187" t="s">
        <v>217</v>
      </c>
      <c r="J190" s="187"/>
    </row>
    <row r="191" spans="1:12" hidden="1" x14ac:dyDescent="0.2"/>
  </sheetData>
  <mergeCells count="60">
    <mergeCell ref="C190:D190"/>
    <mergeCell ref="E189:F189"/>
    <mergeCell ref="C189:D189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  <mergeCell ref="I190:J190"/>
    <mergeCell ref="I189:J189"/>
    <mergeCell ref="G190:H190"/>
    <mergeCell ref="G189:H189"/>
    <mergeCell ref="E190:F190"/>
    <mergeCell ref="C187:D187"/>
    <mergeCell ref="E187:F187"/>
    <mergeCell ref="G187:H187"/>
    <mergeCell ref="G185:J185"/>
    <mergeCell ref="E186:F186"/>
    <mergeCell ref="G186:H186"/>
    <mergeCell ref="I186:J186"/>
    <mergeCell ref="I187:J187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B10:H10"/>
    <mergeCell ref="J16:J18"/>
    <mergeCell ref="C40:F40"/>
    <mergeCell ref="G40:J40"/>
    <mergeCell ref="B12:H12"/>
    <mergeCell ref="B13:H13"/>
    <mergeCell ref="F16:F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2016-02-07T13:59:13Z</dcterms:modified>
</cp:coreProperties>
</file>