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2520" windowWidth="15480" windowHeight="11640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D21" i="1"/>
  <c r="H21"/>
  <c r="F23"/>
  <c r="J23"/>
  <c r="J35"/>
  <c r="F24"/>
  <c r="F21"/>
  <c r="F33"/>
  <c r="F83"/>
  <c r="F129"/>
  <c r="J24"/>
  <c r="J21"/>
  <c r="J33"/>
  <c r="J83"/>
  <c r="F25"/>
  <c r="F37"/>
  <c r="J25"/>
  <c r="F26"/>
  <c r="J26"/>
  <c r="D27"/>
  <c r="H27"/>
  <c r="F29"/>
  <c r="F27"/>
  <c r="J29"/>
  <c r="F30"/>
  <c r="J30"/>
  <c r="J27"/>
  <c r="F31"/>
  <c r="J31"/>
  <c r="F32"/>
  <c r="J32"/>
  <c r="D33"/>
  <c r="D83"/>
  <c r="H33"/>
  <c r="D35"/>
  <c r="F35"/>
  <c r="H35"/>
  <c r="D36"/>
  <c r="H36"/>
  <c r="D37"/>
  <c r="H37"/>
  <c r="J37"/>
  <c r="D38"/>
  <c r="F38"/>
  <c r="H38"/>
  <c r="J38"/>
  <c r="D45"/>
  <c r="F45"/>
  <c r="H45"/>
  <c r="F47"/>
  <c r="J47"/>
  <c r="J45"/>
  <c r="F48"/>
  <c r="J48"/>
  <c r="F49"/>
  <c r="J49"/>
  <c r="D50"/>
  <c r="F50"/>
  <c r="H50"/>
  <c r="F52"/>
  <c r="J52"/>
  <c r="J50"/>
  <c r="F53"/>
  <c r="J53"/>
  <c r="F54"/>
  <c r="J54"/>
  <c r="D55"/>
  <c r="F55"/>
  <c r="H55"/>
  <c r="D57"/>
  <c r="F57"/>
  <c r="H57"/>
  <c r="J57"/>
  <c r="D58"/>
  <c r="F58"/>
  <c r="H58"/>
  <c r="J58"/>
  <c r="D59"/>
  <c r="F59"/>
  <c r="H59"/>
  <c r="J59"/>
  <c r="F60"/>
  <c r="J60"/>
  <c r="F61"/>
  <c r="J61"/>
  <c r="F63"/>
  <c r="J63"/>
  <c r="C64"/>
  <c r="D64"/>
  <c r="G64"/>
  <c r="H64"/>
  <c r="F66"/>
  <c r="F64"/>
  <c r="J66"/>
  <c r="J64"/>
  <c r="F67"/>
  <c r="J67"/>
  <c r="F68"/>
  <c r="J68"/>
  <c r="F69"/>
  <c r="J69"/>
  <c r="C76"/>
  <c r="D76"/>
  <c r="G76"/>
  <c r="H76"/>
  <c r="F78"/>
  <c r="F76"/>
  <c r="J78"/>
  <c r="J76"/>
  <c r="F79"/>
  <c r="J79"/>
  <c r="F80"/>
  <c r="J80"/>
  <c r="F81"/>
  <c r="J81"/>
  <c r="F82"/>
  <c r="J82"/>
  <c r="C83"/>
  <c r="G83"/>
  <c r="G129"/>
  <c r="H83"/>
  <c r="H129"/>
  <c r="C85"/>
  <c r="D85"/>
  <c r="E85"/>
  <c r="F85"/>
  <c r="G85"/>
  <c r="H85"/>
  <c r="I85"/>
  <c r="F87"/>
  <c r="J87"/>
  <c r="J85"/>
  <c r="F88"/>
  <c r="J88"/>
  <c r="F89"/>
  <c r="J89"/>
  <c r="F90"/>
  <c r="J90"/>
  <c r="F91"/>
  <c r="J91"/>
  <c r="F92"/>
  <c r="J92"/>
  <c r="F93"/>
  <c r="J93"/>
  <c r="F94"/>
  <c r="J94"/>
  <c r="F95"/>
  <c r="J95"/>
  <c r="C96"/>
  <c r="D96"/>
  <c r="G96"/>
  <c r="H96"/>
  <c r="F98"/>
  <c r="F96"/>
  <c r="J98"/>
  <c r="J96"/>
  <c r="F99"/>
  <c r="J99"/>
  <c r="F100"/>
  <c r="J100"/>
  <c r="F107"/>
  <c r="J107"/>
  <c r="F108"/>
  <c r="J108"/>
  <c r="J128"/>
  <c r="C109"/>
  <c r="D109"/>
  <c r="G109"/>
  <c r="H109"/>
  <c r="F111"/>
  <c r="F109"/>
  <c r="J111"/>
  <c r="J109"/>
  <c r="F112"/>
  <c r="J112"/>
  <c r="F113"/>
  <c r="J113"/>
  <c r="F114"/>
  <c r="J114"/>
  <c r="C115"/>
  <c r="G115"/>
  <c r="F117"/>
  <c r="J117"/>
  <c r="F118"/>
  <c r="J118"/>
  <c r="F119"/>
  <c r="J119"/>
  <c r="F120"/>
  <c r="F122"/>
  <c r="F115"/>
  <c r="F128"/>
  <c r="J120"/>
  <c r="F121"/>
  <c r="J121"/>
  <c r="D122"/>
  <c r="D115"/>
  <c r="D128"/>
  <c r="E122"/>
  <c r="H122"/>
  <c r="H115"/>
  <c r="H128"/>
  <c r="I122"/>
  <c r="J122"/>
  <c r="J115"/>
  <c r="C123"/>
  <c r="D123"/>
  <c r="G123"/>
  <c r="G128"/>
  <c r="H123"/>
  <c r="F125"/>
  <c r="F123"/>
  <c r="J125"/>
  <c r="J123"/>
  <c r="F126"/>
  <c r="J126"/>
  <c r="F127"/>
  <c r="J127"/>
  <c r="C128"/>
  <c r="E128"/>
  <c r="I128"/>
  <c r="C129"/>
  <c r="E129"/>
  <c r="I129"/>
  <c r="C137"/>
  <c r="D137"/>
  <c r="G137"/>
  <c r="H137"/>
  <c r="F139"/>
  <c r="F137"/>
  <c r="J139"/>
  <c r="J137"/>
  <c r="F140"/>
  <c r="J140"/>
  <c r="F141"/>
  <c r="J141"/>
  <c r="F142"/>
  <c r="F164"/>
  <c r="J142"/>
  <c r="J164"/>
  <c r="C143"/>
  <c r="D143"/>
  <c r="D164"/>
  <c r="D173"/>
  <c r="G143"/>
  <c r="H143"/>
  <c r="F145"/>
  <c r="J145"/>
  <c r="F146"/>
  <c r="F143"/>
  <c r="J146"/>
  <c r="J143"/>
  <c r="F147"/>
  <c r="J147"/>
  <c r="F148"/>
  <c r="J148"/>
  <c r="F149"/>
  <c r="J149"/>
  <c r="F150"/>
  <c r="J150"/>
  <c r="C157"/>
  <c r="D157"/>
  <c r="E157"/>
  <c r="G157"/>
  <c r="H157"/>
  <c r="I157"/>
  <c r="F159"/>
  <c r="J159"/>
  <c r="J157"/>
  <c r="F160"/>
  <c r="F157"/>
  <c r="J160"/>
  <c r="F161"/>
  <c r="J161"/>
  <c r="F162"/>
  <c r="J162"/>
  <c r="F163"/>
  <c r="J163"/>
  <c r="C164"/>
  <c r="E164"/>
  <c r="G164"/>
  <c r="H164"/>
  <c r="I164"/>
  <c r="C166"/>
  <c r="D166"/>
  <c r="E166"/>
  <c r="G166"/>
  <c r="H166"/>
  <c r="H173"/>
  <c r="I166"/>
  <c r="F168"/>
  <c r="F166"/>
  <c r="J168"/>
  <c r="J166"/>
  <c r="F169"/>
  <c r="J169"/>
  <c r="F170"/>
  <c r="J170"/>
  <c r="F171"/>
  <c r="J171"/>
  <c r="F172"/>
  <c r="J172"/>
  <c r="C173"/>
  <c r="E173"/>
  <c r="G173"/>
  <c r="I173"/>
  <c r="J55"/>
  <c r="D129"/>
  <c r="J173"/>
  <c r="J129"/>
  <c r="F173"/>
  <c r="F36"/>
  <c r="J36"/>
</calcChain>
</file>

<file path=xl/sharedStrings.xml><?xml version="1.0" encoding="utf-8"?>
<sst xmlns="http://schemas.openxmlformats.org/spreadsheetml/2006/main" count="542" uniqueCount="383">
  <si>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</si>
  <si>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</si>
  <si>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</si>
  <si>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</si>
  <si>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</si>
  <si>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</si>
  <si>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</si>
  <si>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</si>
  <si>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</si>
  <si>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</si>
  <si>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</si>
  <si>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</si>
  <si>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</si>
  <si>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</si>
  <si>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</si>
  <si>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</si>
  <si>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</si>
  <si>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</si>
  <si>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</si>
  <si>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</si>
  <si>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</si>
  <si>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</si>
  <si>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</si>
  <si>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</si>
  <si>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</si>
  <si>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</si>
  <si>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</si>
  <si>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</si>
  <si>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</si>
  <si>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</si>
  <si>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</si>
  <si>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</si>
  <si>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</si>
  <si>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</si>
  <si>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</si>
  <si>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</si>
  <si>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</si>
  <si>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</si>
  <si>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</si>
  <si>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</si>
  <si>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</si>
  <si>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</si>
  <si>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</si>
  <si>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</si>
  <si>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</si>
  <si>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</si>
  <si>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</si>
  <si>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</si>
  <si>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</si>
  <si>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</si>
  <si>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</si>
  <si>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</si>
  <si>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</si>
  <si>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</si>
  <si>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</si>
  <si>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</si>
  <si>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</si>
  <si>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</si>
  <si>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</si>
  <si>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</si>
  <si>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</si>
  <si>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</si>
  <si>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</si>
  <si>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</si>
  <si>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</si>
  <si>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</si>
  <si>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</si>
  <si>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</si>
  <si>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</si>
  <si>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</si>
  <si>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</si>
  <si>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</si>
  <si>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</si>
  <si>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</si>
  <si>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</si>
  <si>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</si>
  <si>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Код стро- ки</t>
  </si>
  <si>
    <t>На конец отчетного периода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</si>
  <si>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</si>
  <si>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</si>
  <si>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</si>
  <si>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</si>
  <si>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</si>
  <si>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</si>
  <si>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</si>
  <si>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</si>
  <si>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</si>
  <si>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</si>
  <si>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</si>
  <si>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</si>
  <si>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</si>
  <si>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</si>
  <si>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</si>
  <si>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</si>
  <si>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</si>
  <si>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</si>
  <si>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</si>
  <si>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</si>
  <si>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аккредитивы на счетах учреждения в кредитной организации (020126000)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</si>
  <si>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</si>
  <si>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</si>
  <si>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</si>
  <si>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</si>
  <si>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</si>
  <si>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</si>
  <si>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</si>
  <si>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</si>
  <si>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</si>
  <si>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</si>
  <si>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</si>
  <si>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</si>
  <si>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</si>
  <si>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</si>
  <si>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</si>
  <si>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</si>
  <si>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</si>
  <si>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</si>
  <si>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</si>
  <si>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</si>
  <si>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</si>
  <si>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</si>
  <si>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</si>
  <si>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</si>
  <si>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</si>
  <si>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</si>
  <si>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</si>
  <si>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</si>
  <si>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</si>
  <si>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</si>
  <si>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</si>
  <si>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</si>
  <si>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</si>
  <si>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</si>
  <si>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</si>
  <si>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</si>
  <si>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</si>
  <si>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</si>
  <si>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</si>
  <si>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</si>
  <si>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</si>
  <si>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</si>
  <si>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</si>
  <si>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</si>
  <si>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</si>
  <si>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</si>
  <si>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</si>
  <si>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</si>
  <si>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</si>
  <si>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</si>
  <si>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</si>
  <si>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</si>
  <si>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</si>
  <si>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</si>
  <si>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</si>
  <si>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</si>
  <si>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</si>
  <si>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</si>
  <si>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</si>
  <si>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</si>
  <si>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</si>
  <si>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</si>
  <si>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</si>
  <si>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</si>
  <si>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</si>
  <si>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</si>
  <si>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</si>
  <si>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</si>
  <si>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</si>
  <si>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</si>
  <si>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</si>
  <si>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</si>
  <si>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</si>
  <si>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</si>
  <si>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</si>
  <si>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</si>
  <si>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</si>
  <si>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</si>
  <si>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</si>
  <si>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</si>
  <si>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</si>
  <si>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</si>
  <si>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</si>
  <si>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</si>
  <si>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</si>
  <si>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</si>
  <si>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</si>
  <si>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</si>
  <si>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</si>
  <si>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</si>
  <si>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</si>
  <si>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</si>
  <si>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</si>
  <si>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</si>
  <si>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</si>
  <si>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</si>
  <si>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</si>
  <si>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</si>
  <si>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</si>
  <si>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</si>
  <si>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</si>
  <si>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</si>
  <si>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</si>
  <si>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</si>
  <si>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</si>
  <si>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</si>
  <si>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</si>
  <si>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</si>
  <si>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</si>
  <si>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</si>
  <si>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</si>
  <si>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</si>
  <si>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</si>
  <si>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</si>
  <si>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</si>
  <si>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</si>
  <si>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</si>
  <si>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</si>
  <si>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</si>
  <si>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</si>
  <si>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</si>
  <si>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</si>
  <si>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</si>
  <si>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</si>
  <si>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</si>
  <si>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</si>
  <si>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</si>
  <si>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</si>
  <si>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</si>
  <si>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</si>
  <si>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</si>
  <si>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</si>
  <si>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</si>
  <si>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</si>
  <si>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</si>
  <si>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</si>
  <si>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</si>
  <si>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</si>
  <si>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</si>
  <si>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</si>
  <si>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</si>
  <si>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</si>
  <si>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</si>
  <si>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</si>
  <si>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</si>
  <si>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</si>
  <si>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</si>
  <si>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</si>
  <si>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</si>
  <si>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</si>
  <si>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</si>
  <si>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</si>
  <si>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</si>
  <si>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</si>
  <si>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</si>
  <si>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</si>
  <si>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</si>
  <si>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</si>
  <si>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</si>
  <si>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</si>
  <si>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</si>
  <si>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</si>
  <si>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</si>
  <si>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</si>
  <si>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</si>
  <si>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</si>
  <si>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</si>
  <si>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</si>
  <si>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</si>
  <si>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</si>
  <si>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</si>
  <si>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</si>
  <si>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</si>
  <si>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</si>
  <si>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</si>
  <si>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</si>
  <si>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</si>
  <si>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</si>
  <si>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</si>
  <si>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</si>
  <si>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</si>
  <si>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</si>
  <si>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</si>
  <si>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</si>
  <si>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</si>
  <si>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</si>
  <si>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</si>
  <si>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</si>
  <si>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</si>
  <si>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</si>
  <si>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</si>
  <si>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</si>
  <si>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</si>
  <si>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</si>
  <si>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</si>
  <si>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</si>
  <si>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</si>
  <si>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</si>
  <si>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</si>
  <si>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</si>
  <si>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</si>
  <si>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</si>
  <si>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</si>
  <si>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</si>
  <si>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</si>
  <si>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</si>
  <si>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</si>
  <si>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</si>
  <si>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</si>
  <si>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</si>
  <si>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</si>
  <si>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</si>
  <si>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</si>
  <si>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</si>
  <si>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</si>
  <si>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</si>
  <si>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</si>
  <si>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</si>
  <si>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</si>
  <si>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</si>
  <si>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</si>
  <si>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</si>
  <si>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</si>
  <si>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</si>
  <si>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</si>
  <si>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</si>
  <si>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</si>
  <si>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</si>
  <si>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</si>
  <si>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</si>
  <si>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</si>
  <si>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</si>
  <si>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</si>
  <si>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</si>
  <si>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</si>
  <si>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</si>
  <si>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</si>
  <si>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</si>
  <si>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</si>
  <si>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по оказанию</t>
  </si>
  <si>
    <t>услуг (работ)</t>
  </si>
  <si>
    <t>средства во</t>
  </si>
  <si>
    <t>временном</t>
  </si>
  <si>
    <t>распоряжении</t>
  </si>
  <si>
    <t>ИНН</t>
  </si>
  <si>
    <t>Н.А.Лукошкова</t>
  </si>
  <si>
    <t>35331130</t>
  </si>
  <si>
    <t>Муниципальное автономное общеобразовательное учреждение Первопесьяновская средняя общеобразовательная школа</t>
  </si>
  <si>
    <t>Н.В.Сидоренко</t>
  </si>
  <si>
    <t>01 января 2015 г.</t>
  </si>
  <si>
    <t>003</t>
  </si>
  <si>
    <t>Отдел образования администрации Ишимского муниципального района</t>
  </si>
  <si>
    <t>31437185</t>
  </si>
  <si>
    <t>7217007036</t>
  </si>
  <si>
    <t>ГОД</t>
  </si>
  <si>
    <t>01.01.2015</t>
  </si>
  <si>
    <t>чистая стоимость ОЦИ (стр. 336 + стр. 337)</t>
  </si>
  <si>
    <t>показатель уменьшения балансовой стоимости ОЦИ*</t>
  </si>
  <si>
    <t>предметы лизинга (010140000)*</t>
  </si>
  <si>
    <t>Амортизация особо ценного движимого имущества учреждения (010420000)*</t>
  </si>
  <si>
    <t>иное движимое имущество учреждения (остаточная стоимость, стр.013 -  стр.023)</t>
  </si>
  <si>
    <t>расчеты по НДС по приобретенным материальным ценностям, работам, услугам (021001000)</t>
  </si>
  <si>
    <t>Итого по разделу III (стр.470+ стр.490 + стр. 510 + стр.530)</t>
  </si>
  <si>
    <t>особо ценное имущество учреждения в пути (010720000)</t>
  </si>
  <si>
    <t>Основные средства (остаточная стоимость, стр.010 -  стр.020)</t>
  </si>
  <si>
    <t>недвижимое имущество учреждения (010110000)*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</si>
  <si>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</si>
  <si>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</si>
  <si>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особо ценное имущество учреждения (остаточная стоимость, стр.041 - стр.051)</t>
  </si>
  <si>
    <t>иное движимое имущество учреждения (остаточная стоимость, стр. 042 -  стр.052)</t>
  </si>
  <si>
    <t>Основные средства (балансовая стоимость, 010100000)*, всего</t>
  </si>
  <si>
    <t>Амортизация иного движимого имущества учреждения (010430000)*</t>
  </si>
  <si>
    <t>Итого по разделу I (стр.030 + стр.060 + стр.070 + стр.080 + стр.090 + стр.100  + стр. 140)</t>
  </si>
  <si>
    <t>Нематериальные активы (остаточная стоимость, стр. 040 -  стр.050)</t>
  </si>
  <si>
    <t>Амортизация недвижимого имущества учреждения (010410000)*</t>
  </si>
  <si>
    <t>Расчеты по ущербу имуществу (020900000)</t>
  </si>
  <si>
    <t>предметы лизинга (остаточная стоимость, стр.014 -  стр.024)</t>
  </si>
  <si>
    <t>предметы лизинга (остаточная стоимость, стр. 043 -  стр.053)</t>
  </si>
  <si>
    <t>Расчеты по доходам (020500000)</t>
  </si>
  <si>
    <t>Итого по разделу II (стр.170  + стр.210 + стр.230 + стр.260 + стр.290 + стр.310 + стр.320 + стр. 330 + стр.370 )</t>
  </si>
  <si>
    <t>Финансовый результат хозяйствующего субъекта (040100000) (стр.623 + стр.6231 + стр.624 + стр.625)</t>
  </si>
  <si>
    <t>Нематериальные активы (балансовая стоимость, 010200000)*, всего</t>
  </si>
  <si>
    <t>Непроизведенные активы (балансовая стоимость, 010300000)</t>
  </si>
  <si>
    <t>71405000000</t>
  </si>
</sst>
</file>

<file path=xl/styles.xml><?xml version="1.0" encoding="utf-8"?>
<styleSheet xmlns="http://schemas.openxmlformats.org/spreadsheetml/2006/main">
  <numFmts count="2">
    <numFmt numFmtId="164" formatCode="#,##0.00;\ \-\ #,##0.00;\ \-"/>
    <numFmt numFmtId="165" formatCode="dd/mm/yy;@"/>
  </numFmts>
  <fonts count="29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2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205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 applyProtection="1">
      <alignment horizontal="right"/>
      <protection locked="0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164" fontId="3" fillId="21" borderId="50" xfId="0" applyNumberFormat="1" applyFont="1" applyFill="1" applyBorder="1" applyAlignment="1">
      <alignment horizontal="right"/>
    </xf>
    <xf numFmtId="164" fontId="3" fillId="21" borderId="53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 vertical="top"/>
    </xf>
    <xf numFmtId="164" fontId="3" fillId="21" borderId="51" xfId="0" applyNumberFormat="1" applyFont="1" applyFill="1" applyBorder="1" applyAlignment="1">
      <alignment horizontal="right"/>
    </xf>
    <xf numFmtId="164" fontId="3" fillId="21" borderId="20" xfId="0" applyNumberFormat="1" applyFont="1" applyFill="1" applyBorder="1" applyAlignment="1">
      <alignment horizontal="right"/>
    </xf>
    <xf numFmtId="164" fontId="3" fillId="18" borderId="20" xfId="0" applyNumberFormat="1" applyFont="1" applyFill="1" applyBorder="1" applyAlignment="1">
      <alignment horizontal="right"/>
    </xf>
    <xf numFmtId="164" fontId="3" fillId="21" borderId="54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8" borderId="15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>
      <alignment horizontal="right" vertical="top"/>
    </xf>
    <xf numFmtId="164" fontId="3" fillId="20" borderId="57" xfId="0" applyNumberFormat="1" applyFont="1" applyFill="1" applyBorder="1" applyAlignment="1">
      <alignment horizontal="right"/>
    </xf>
    <xf numFmtId="164" fontId="3" fillId="19" borderId="57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21" borderId="57" xfId="0" applyNumberFormat="1" applyFont="1" applyFill="1" applyBorder="1" applyAlignment="1">
      <alignment horizontal="right"/>
    </xf>
    <xf numFmtId="164" fontId="3" fillId="0" borderId="57" xfId="0" applyNumberFormat="1" applyFont="1" applyFill="1" applyBorder="1" applyAlignment="1" applyProtection="1">
      <alignment horizontal="right"/>
      <protection locked="0"/>
    </xf>
    <xf numFmtId="164" fontId="3" fillId="18" borderId="57" xfId="0" applyNumberFormat="1" applyFont="1" applyFill="1" applyBorder="1" applyAlignment="1">
      <alignment horizontal="right"/>
    </xf>
    <xf numFmtId="164" fontId="3" fillId="18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18" borderId="10" xfId="0" applyNumberFormat="1" applyFont="1" applyFill="1" applyBorder="1" applyAlignment="1">
      <alignment horizontal="right"/>
    </xf>
    <xf numFmtId="164" fontId="3" fillId="20" borderId="10" xfId="0" applyNumberFormat="1" applyFont="1" applyFill="1" applyBorder="1" applyAlignment="1">
      <alignment horizontal="right"/>
    </xf>
    <xf numFmtId="164" fontId="3" fillId="20" borderId="5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 applyProtection="1">
      <alignment horizontal="right"/>
      <protection locked="0"/>
    </xf>
    <xf numFmtId="164" fontId="3" fillId="18" borderId="5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18" borderId="16" xfId="0" applyNumberFormat="1" applyFont="1" applyFill="1" applyBorder="1" applyAlignment="1">
      <alignment horizontal="right" vertical="center"/>
    </xf>
    <xf numFmtId="164" fontId="3" fillId="22" borderId="59" xfId="0" applyNumberFormat="1" applyFont="1" applyFill="1" applyBorder="1" applyAlignment="1">
      <alignment horizontal="right"/>
    </xf>
    <xf numFmtId="164" fontId="3" fillId="18" borderId="59" xfId="0" applyNumberFormat="1" applyFont="1" applyFill="1" applyBorder="1" applyAlignment="1">
      <alignment horizontal="right"/>
    </xf>
    <xf numFmtId="164" fontId="3" fillId="22" borderId="60" xfId="0" applyNumberFormat="1" applyFont="1" applyFill="1" applyBorder="1" applyAlignment="1">
      <alignment horizontal="right"/>
    </xf>
    <xf numFmtId="164" fontId="3" fillId="20" borderId="58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22" borderId="61" xfId="0" applyNumberFormat="1" applyFont="1" applyFill="1" applyBorder="1" applyAlignment="1">
      <alignment horizontal="right"/>
    </xf>
    <xf numFmtId="164" fontId="3" fillId="22" borderId="54" xfId="0" applyNumberFormat="1" applyFont="1" applyFill="1" applyBorder="1" applyAlignment="1">
      <alignment horizontal="right"/>
    </xf>
    <xf numFmtId="164" fontId="3" fillId="23" borderId="6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19" borderId="63" xfId="0" applyNumberFormat="1" applyFont="1" applyFill="1" applyBorder="1" applyAlignment="1">
      <alignment horizontal="right"/>
    </xf>
    <xf numFmtId="164" fontId="3" fillId="20" borderId="19" xfId="0" applyNumberFormat="1" applyFont="1" applyFill="1" applyBorder="1" applyAlignment="1">
      <alignment horizontal="right"/>
    </xf>
    <xf numFmtId="164" fontId="3" fillId="21" borderId="61" xfId="0" applyNumberFormat="1" applyFont="1" applyFill="1" applyBorder="1" applyAlignment="1">
      <alignment horizontal="right"/>
    </xf>
    <xf numFmtId="164" fontId="3" fillId="18" borderId="58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20" borderId="53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164" fontId="3" fillId="18" borderId="58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6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NumberFormat="1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 applyProtection="1">
      <alignment horizontal="left" wrapText="1"/>
      <protection locked="0"/>
    </xf>
    <xf numFmtId="0" fontId="3" fillId="0" borderId="69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Alignment="1">
      <alignment horizontal="left"/>
    </xf>
    <xf numFmtId="0" fontId="3" fillId="0" borderId="15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67" xfId="0" applyNumberFormat="1" applyFont="1" applyFill="1" applyBorder="1" applyAlignment="1">
      <alignment horizontal="center" vertical="center" wrapText="1"/>
    </xf>
    <xf numFmtId="0" fontId="3" fillId="0" borderId="68" xfId="0" applyNumberFormat="1" applyFont="1" applyFill="1" applyBorder="1" applyAlignment="1">
      <alignment horizontal="center" vertical="center" wrapText="1"/>
    </xf>
    <xf numFmtId="0" fontId="3" fillId="0" borderId="69" xfId="0" applyNumberFormat="1" applyFont="1" applyFill="1" applyBorder="1" applyAlignment="1">
      <alignment horizontal="center" vertical="center" wrapText="1"/>
    </xf>
    <xf numFmtId="0" fontId="3" fillId="0" borderId="66" xfId="0" applyNumberFormat="1" applyFont="1" applyFill="1" applyBorder="1" applyAlignment="1">
      <alignment horizontal="center" vertical="center" wrapText="1"/>
    </xf>
    <xf numFmtId="0" fontId="3" fillId="0" borderId="65" xfId="0" applyNumberFormat="1" applyFont="1" applyFill="1" applyBorder="1" applyAlignment="1">
      <alignment horizontal="center" vertical="center" wrapText="1"/>
    </xf>
    <xf numFmtId="0" fontId="3" fillId="0" borderId="67" xfId="0" applyNumberFormat="1" applyFont="1" applyFill="1" applyBorder="1" applyAlignment="1">
      <alignment horizontal="center" vertical="center"/>
    </xf>
    <xf numFmtId="0" fontId="3" fillId="0" borderId="68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</cellXfs>
  <cellStyles count="101">
    <cellStyle name="20% - Акцент1" xfId="1" builtinId="30" customBuiltin="1"/>
    <cellStyle name="20% — акцент1" xfId="2"/>
    <cellStyle name="20% - Акцент1 2" xfId="3"/>
    <cellStyle name="20% - Акцент2" xfId="4" builtinId="34" customBuiltin="1"/>
    <cellStyle name="20% — акцент2" xfId="5"/>
    <cellStyle name="20% - Акцент2 2" xfId="6"/>
    <cellStyle name="20% - Акцент3" xfId="7" builtinId="38" customBuiltin="1"/>
    <cellStyle name="20% — акцент3" xfId="8"/>
    <cellStyle name="20% - Акцент3 2" xfId="9"/>
    <cellStyle name="20% - Акцент4" xfId="10" builtinId="42" customBuiltin="1"/>
    <cellStyle name="20% — акцент4" xfId="11"/>
    <cellStyle name="20% - Акцент4 2" xfId="12"/>
    <cellStyle name="20% - Акцент5" xfId="13" builtinId="46" customBuiltin="1"/>
    <cellStyle name="20% — акцент5" xfId="14"/>
    <cellStyle name="20% - Акцент5 2" xfId="15"/>
    <cellStyle name="20% - Акцент6" xfId="16" builtinId="50" customBuiltin="1"/>
    <cellStyle name="20% — акцент6" xfId="17"/>
    <cellStyle name="20% - Акцент6 2" xfId="18"/>
    <cellStyle name="40% - Акцент1" xfId="19" builtinId="31" customBuiltin="1"/>
    <cellStyle name="40% — акцент1" xfId="20"/>
    <cellStyle name="40% - Акцент1 2" xfId="21"/>
    <cellStyle name="40% - Акцент2" xfId="22" builtinId="35" customBuiltin="1"/>
    <cellStyle name="40% — акцент2" xfId="23"/>
    <cellStyle name="40% - Акцент2 2" xfId="24"/>
    <cellStyle name="40% - Акцент3" xfId="25" builtinId="39" customBuiltin="1"/>
    <cellStyle name="40% — акцент3" xfId="26"/>
    <cellStyle name="40% - Акцент3 2" xfId="27"/>
    <cellStyle name="40% - Акцент4" xfId="28" builtinId="43" customBuiltin="1"/>
    <cellStyle name="40% — акцент4" xfId="29"/>
    <cellStyle name="40% - Акцент4 2" xfId="30"/>
    <cellStyle name="40% - Акцент5" xfId="31" builtinId="47" customBuiltin="1"/>
    <cellStyle name="40% — акцент5" xfId="32"/>
    <cellStyle name="40% - Акцент5 2" xfId="33"/>
    <cellStyle name="40% - Акцент6" xfId="34" builtinId="51" customBuiltin="1"/>
    <cellStyle name="40% — акцент6" xfId="35"/>
    <cellStyle name="40% - Акцент6 2" xfId="36"/>
    <cellStyle name="60% - Акцент1" xfId="37" builtinId="32" customBuiltin="1"/>
    <cellStyle name="60% — акцент1" xfId="38"/>
    <cellStyle name="60% - Акцент1 2" xfId="39"/>
    <cellStyle name="60% - Акцент2" xfId="40" builtinId="36" customBuiltin="1"/>
    <cellStyle name="60% — акцент2" xfId="41"/>
    <cellStyle name="60% - Акцент2 2" xfId="42"/>
    <cellStyle name="60% - Акцент3" xfId="43" builtinId="40" customBuiltin="1"/>
    <cellStyle name="60% — акцент3" xfId="44"/>
    <cellStyle name="60% - Акцент3 2" xfId="45"/>
    <cellStyle name="60% - Акцент4" xfId="46" builtinId="44" customBuiltin="1"/>
    <cellStyle name="60% — акцент4" xfId="47"/>
    <cellStyle name="60% - Акцент4 2" xfId="48"/>
    <cellStyle name="60% - Акцент5" xfId="49" builtinId="48" customBuiltin="1"/>
    <cellStyle name="60% — акцент5" xfId="50"/>
    <cellStyle name="60% - Акцент5 2" xfId="51"/>
    <cellStyle name="60% - Акцент6" xfId="52" builtinId="52" customBuiltin="1"/>
    <cellStyle name="60% — акцент6" xfId="53"/>
    <cellStyle name="60% - Акцент6 2" xfId="54"/>
    <cellStyle name="Акцент1" xfId="55" builtinId="29" customBuiltin="1"/>
    <cellStyle name="Акцент1 2" xfId="56"/>
    <cellStyle name="Акцент2" xfId="57" builtinId="33" customBuiltin="1"/>
    <cellStyle name="Акцент2 2" xfId="58"/>
    <cellStyle name="Акцент3" xfId="59" builtinId="37" customBuiltin="1"/>
    <cellStyle name="Акцент3 2" xfId="60"/>
    <cellStyle name="Акцент4" xfId="61" builtinId="41" customBuiltin="1"/>
    <cellStyle name="Акцент4 2" xfId="62"/>
    <cellStyle name="Акцент5" xfId="63" builtinId="45" customBuiltin="1"/>
    <cellStyle name="Акцент5 2" xfId="64"/>
    <cellStyle name="Акцент6" xfId="65" builtinId="49" customBuiltin="1"/>
    <cellStyle name="Акцент6 2" xfId="66"/>
    <cellStyle name="Ввод " xfId="67" builtinId="20" customBuiltin="1"/>
    <cellStyle name="Ввод  2" xfId="68"/>
    <cellStyle name="Вывод" xfId="69" builtinId="21" customBuiltin="1"/>
    <cellStyle name="Вывод 2" xfId="70"/>
    <cellStyle name="Вычисление" xfId="71" builtinId="22" customBuiltin="1"/>
    <cellStyle name="Вычисление 2" xfId="72"/>
    <cellStyle name="Заголовок 1" xfId="73" builtinId="16" customBuiltin="1"/>
    <cellStyle name="Заголовок 1 2" xfId="74"/>
    <cellStyle name="Заголовок 2" xfId="75" builtinId="17" customBuiltin="1"/>
    <cellStyle name="Заголовок 2 2" xfId="76"/>
    <cellStyle name="Заголовок 3" xfId="77" builtinId="18" customBuiltin="1"/>
    <cellStyle name="Заголовок 3 2" xfId="78"/>
    <cellStyle name="Заголовок 4" xfId="79" builtinId="19" customBuiltin="1"/>
    <cellStyle name="Заголовок 4 2" xfId="80"/>
    <cellStyle name="Итог" xfId="81" builtinId="25" customBuiltin="1"/>
    <cellStyle name="Итог 2" xfId="82"/>
    <cellStyle name="Контрольная ячейка" xfId="83" builtinId="23" customBuiltin="1"/>
    <cellStyle name="Контрольная ячейка 2" xfId="84"/>
    <cellStyle name="Название" xfId="85" builtinId="15" customBuiltin="1"/>
    <cellStyle name="Название 2" xfId="86"/>
    <cellStyle name="Нейтральный" xfId="87" builtinId="28" customBuiltin="1"/>
    <cellStyle name="Нейтральный 2" xfId="88"/>
    <cellStyle name="Обычный" xfId="0" builtinId="0"/>
    <cellStyle name="Плохой" xfId="89" builtinId="27" customBuiltin="1"/>
    <cellStyle name="Плохой 2" xfId="90"/>
    <cellStyle name="Пояснение" xfId="91" builtinId="53" customBuiltin="1"/>
    <cellStyle name="Пояснение 2" xfId="92"/>
    <cellStyle name="Примечание" xfId="93" builtinId="10" customBuiltin="1"/>
    <cellStyle name="Примечание 2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186"/>
  <sheetViews>
    <sheetView tabSelected="1" workbookViewId="0"/>
  </sheetViews>
  <sheetFormatPr defaultRowHeight="12.75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6384" width="9.140625" style="3"/>
  </cols>
  <sheetData>
    <row r="1" spans="1:11" ht="2.25" customHeight="1"/>
    <row r="2" spans="1:11" ht="11.25" customHeight="1">
      <c r="A2" s="166" t="s">
        <v>0</v>
      </c>
      <c r="B2" s="167"/>
      <c r="C2" s="167"/>
      <c r="D2" s="167"/>
      <c r="E2" s="167"/>
      <c r="F2" s="167"/>
      <c r="G2" s="167"/>
      <c r="H2" s="167"/>
      <c r="I2" s="167"/>
    </row>
    <row r="3" spans="1:11" ht="11.25" customHeight="1">
      <c r="A3" s="168" t="s">
        <v>1</v>
      </c>
      <c r="B3" s="169"/>
      <c r="C3" s="169"/>
      <c r="D3" s="169"/>
      <c r="E3" s="169"/>
      <c r="F3" s="169"/>
      <c r="G3" s="169"/>
      <c r="H3" s="169"/>
      <c r="I3" s="169"/>
    </row>
    <row r="4" spans="1:11" ht="10.5" customHeight="1" thickBot="1">
      <c r="A4" s="170"/>
      <c r="B4" s="170"/>
      <c r="C4" s="170"/>
      <c r="D4" s="170"/>
      <c r="E4" s="170"/>
      <c r="F4" s="170"/>
      <c r="G4" s="170"/>
      <c r="H4" s="170"/>
      <c r="I4" s="171"/>
      <c r="J4" s="4" t="s">
        <v>2</v>
      </c>
    </row>
    <row r="5" spans="1:11" ht="12.75" customHeight="1">
      <c r="A5" s="5"/>
      <c r="C5" s="82" t="s">
        <v>198</v>
      </c>
      <c r="D5" s="159" t="s">
        <v>348</v>
      </c>
      <c r="E5" s="159"/>
      <c r="F5" s="6"/>
      <c r="G5" s="6"/>
      <c r="H5" s="6"/>
      <c r="I5" s="84" t="s">
        <v>208</v>
      </c>
      <c r="J5" s="7" t="s">
        <v>3</v>
      </c>
      <c r="K5" s="3">
        <v>5</v>
      </c>
    </row>
    <row r="6" spans="1:11" ht="12.75" customHeight="1">
      <c r="A6" s="5"/>
      <c r="B6" s="8"/>
      <c r="C6" s="82"/>
      <c r="D6" s="83"/>
      <c r="E6" s="83"/>
      <c r="F6" s="6"/>
      <c r="G6" s="6"/>
      <c r="H6" s="6"/>
      <c r="I6" s="84" t="s">
        <v>204</v>
      </c>
      <c r="J6" s="92">
        <v>42005</v>
      </c>
      <c r="K6" s="3">
        <v>500</v>
      </c>
    </row>
    <row r="7" spans="1:11">
      <c r="A7" s="10" t="s">
        <v>199</v>
      </c>
      <c r="B7" s="175" t="s">
        <v>346</v>
      </c>
      <c r="C7" s="175"/>
      <c r="D7" s="175"/>
      <c r="E7" s="175"/>
      <c r="F7" s="175"/>
      <c r="G7" s="175"/>
      <c r="H7" s="175"/>
      <c r="I7" s="84" t="s">
        <v>205</v>
      </c>
      <c r="J7" s="93" t="s">
        <v>345</v>
      </c>
      <c r="K7" s="3" t="s">
        <v>354</v>
      </c>
    </row>
    <row r="8" spans="1:11">
      <c r="A8" s="10" t="s">
        <v>200</v>
      </c>
      <c r="B8" s="175"/>
      <c r="C8" s="175"/>
      <c r="D8" s="175"/>
      <c r="E8" s="175"/>
      <c r="F8" s="175"/>
      <c r="G8" s="175"/>
      <c r="H8" s="175"/>
      <c r="I8" s="84" t="s">
        <v>343</v>
      </c>
      <c r="J8" s="93" t="s">
        <v>352</v>
      </c>
    </row>
    <row r="9" spans="1:11">
      <c r="A9" s="10" t="s">
        <v>201</v>
      </c>
      <c r="B9" s="175" t="s">
        <v>350</v>
      </c>
      <c r="C9" s="175"/>
      <c r="D9" s="175"/>
      <c r="E9" s="175"/>
      <c r="F9" s="175"/>
      <c r="G9" s="175"/>
      <c r="H9" s="175"/>
      <c r="I9" s="84" t="s">
        <v>334</v>
      </c>
      <c r="J9" s="94" t="s">
        <v>382</v>
      </c>
      <c r="K9" s="3">
        <v>3</v>
      </c>
    </row>
    <row r="10" spans="1:11">
      <c r="A10" s="10" t="s">
        <v>203</v>
      </c>
      <c r="B10" s="162"/>
      <c r="C10" s="162"/>
      <c r="D10" s="162"/>
      <c r="E10" s="162"/>
      <c r="F10" s="162"/>
      <c r="G10" s="162"/>
      <c r="H10" s="162"/>
      <c r="I10" s="84" t="s">
        <v>205</v>
      </c>
      <c r="J10" s="95" t="s">
        <v>351</v>
      </c>
    </row>
    <row r="11" spans="1:11">
      <c r="A11" s="10" t="s">
        <v>202</v>
      </c>
      <c r="B11" s="176" t="s">
        <v>350</v>
      </c>
      <c r="C11" s="176"/>
      <c r="D11" s="176"/>
      <c r="E11" s="176"/>
      <c r="F11" s="176"/>
      <c r="G11" s="176"/>
      <c r="H11" s="176"/>
      <c r="I11" s="84" t="s">
        <v>206</v>
      </c>
      <c r="J11" s="96" t="s">
        <v>349</v>
      </c>
    </row>
    <row r="12" spans="1:11">
      <c r="A12" s="13" t="s">
        <v>4</v>
      </c>
      <c r="B12" s="188"/>
      <c r="C12" s="188"/>
      <c r="D12" s="188"/>
      <c r="E12" s="188"/>
      <c r="F12" s="188"/>
      <c r="G12" s="188"/>
      <c r="H12" s="188"/>
      <c r="I12" s="84"/>
      <c r="J12" s="14"/>
      <c r="K12" s="3" t="s">
        <v>353</v>
      </c>
    </row>
    <row r="13" spans="1:11" ht="12.75" customHeight="1" thickBot="1">
      <c r="A13" s="10" t="s">
        <v>5</v>
      </c>
      <c r="B13" s="188"/>
      <c r="C13" s="188"/>
      <c r="D13" s="188"/>
      <c r="E13" s="188"/>
      <c r="F13" s="188"/>
      <c r="G13" s="188"/>
      <c r="H13" s="188"/>
      <c r="I13" s="84" t="s">
        <v>207</v>
      </c>
      <c r="J13" s="15" t="s">
        <v>6</v>
      </c>
    </row>
    <row r="14" spans="1:11" ht="12.75" customHeight="1">
      <c r="A14" s="10"/>
      <c r="B14" s="9"/>
      <c r="C14" s="16"/>
      <c r="D14" s="12"/>
      <c r="E14" s="12"/>
      <c r="F14" s="12"/>
      <c r="G14" s="12"/>
      <c r="H14" s="12"/>
      <c r="I14" s="12"/>
      <c r="J14" s="11"/>
    </row>
    <row r="15" spans="1:11" ht="13.5" customHeight="1">
      <c r="A15" s="17"/>
      <c r="B15" s="18" t="s">
        <v>7</v>
      </c>
      <c r="C15" s="172" t="s">
        <v>8</v>
      </c>
      <c r="D15" s="173"/>
      <c r="E15" s="173"/>
      <c r="F15" s="174"/>
      <c r="G15" s="172" t="s">
        <v>9</v>
      </c>
      <c r="H15" s="173"/>
      <c r="I15" s="173"/>
      <c r="J15" s="173"/>
    </row>
    <row r="16" spans="1:11" ht="12" customHeight="1">
      <c r="A16" s="20"/>
      <c r="B16" s="21" t="s">
        <v>10</v>
      </c>
      <c r="C16" s="22" t="s">
        <v>11</v>
      </c>
      <c r="D16" s="156" t="s">
        <v>11</v>
      </c>
      <c r="E16" s="156" t="s">
        <v>340</v>
      </c>
      <c r="F16" s="177" t="s">
        <v>12</v>
      </c>
      <c r="G16" s="22" t="s">
        <v>11</v>
      </c>
      <c r="H16" s="156" t="s">
        <v>11</v>
      </c>
      <c r="I16" s="156" t="s">
        <v>340</v>
      </c>
      <c r="J16" s="177" t="s">
        <v>12</v>
      </c>
    </row>
    <row r="17" spans="1:11" ht="12" customHeight="1">
      <c r="A17" s="23" t="s">
        <v>13</v>
      </c>
      <c r="B17" s="21" t="s">
        <v>14</v>
      </c>
      <c r="C17" s="22" t="s">
        <v>15</v>
      </c>
      <c r="D17" s="22" t="s">
        <v>338</v>
      </c>
      <c r="E17" s="22" t="s">
        <v>341</v>
      </c>
      <c r="F17" s="178"/>
      <c r="G17" s="22" t="s">
        <v>15</v>
      </c>
      <c r="H17" s="22" t="s">
        <v>338</v>
      </c>
      <c r="I17" s="22" t="s">
        <v>341</v>
      </c>
      <c r="J17" s="178"/>
    </row>
    <row r="18" spans="1:11" ht="12" customHeight="1">
      <c r="A18" s="20"/>
      <c r="B18" s="21"/>
      <c r="C18" s="22" t="s">
        <v>16</v>
      </c>
      <c r="D18" s="22" t="s">
        <v>339</v>
      </c>
      <c r="E18" s="22" t="s">
        <v>342</v>
      </c>
      <c r="F18" s="179"/>
      <c r="G18" s="22" t="s">
        <v>16</v>
      </c>
      <c r="H18" s="22" t="s">
        <v>339</v>
      </c>
      <c r="I18" s="22" t="s">
        <v>342</v>
      </c>
      <c r="J18" s="179"/>
    </row>
    <row r="19" spans="1:11" ht="10.5" customHeight="1" thickBot="1">
      <c r="A19" s="19">
        <v>1</v>
      </c>
      <c r="B19" s="24" t="s">
        <v>17</v>
      </c>
      <c r="C19" s="25">
        <v>3</v>
      </c>
      <c r="D19" s="25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6">
        <v>10</v>
      </c>
    </row>
    <row r="20" spans="1:11" ht="20.100000000000001" customHeight="1">
      <c r="A20" s="37" t="s">
        <v>18</v>
      </c>
      <c r="B20" s="38"/>
      <c r="C20" s="75"/>
      <c r="D20" s="74"/>
      <c r="E20" s="74"/>
      <c r="F20" s="74"/>
      <c r="G20" s="76"/>
      <c r="H20" s="76"/>
      <c r="I20" s="76"/>
      <c r="J20" s="77"/>
      <c r="K20" s="97"/>
    </row>
    <row r="21" spans="1:11" ht="22.5">
      <c r="A21" s="41" t="s">
        <v>369</v>
      </c>
      <c r="B21" s="42" t="s">
        <v>19</v>
      </c>
      <c r="C21" s="100">
        <v>0</v>
      </c>
      <c r="D21" s="99">
        <f>SUM(D23:D26)</f>
        <v>14056606.369999999</v>
      </c>
      <c r="E21" s="100"/>
      <c r="F21" s="99">
        <f>SUM(F23:F26)</f>
        <v>14056606.369999999</v>
      </c>
      <c r="G21" s="100">
        <v>0</v>
      </c>
      <c r="H21" s="99">
        <f>SUM(H23:H26)</f>
        <v>14736729.82</v>
      </c>
      <c r="I21" s="100"/>
      <c r="J21" s="101">
        <f>SUM(J23:J26)</f>
        <v>14736729.82</v>
      </c>
      <c r="K21" s="97" t="s">
        <v>233</v>
      </c>
    </row>
    <row r="22" spans="1:11" ht="9.9499999999999993" customHeight="1">
      <c r="A22" s="39" t="s">
        <v>20</v>
      </c>
      <c r="B22" s="40"/>
      <c r="C22" s="102"/>
      <c r="D22" s="102"/>
      <c r="E22" s="102"/>
      <c r="F22" s="102"/>
      <c r="G22" s="102"/>
      <c r="H22" s="102"/>
      <c r="I22" s="102"/>
      <c r="J22" s="103"/>
      <c r="K22" s="97"/>
    </row>
    <row r="23" spans="1:11">
      <c r="A23" s="43" t="s">
        <v>364</v>
      </c>
      <c r="B23" s="42" t="s">
        <v>21</v>
      </c>
      <c r="C23" s="100"/>
      <c r="D23" s="104">
        <v>9348150</v>
      </c>
      <c r="E23" s="100"/>
      <c r="F23" s="105">
        <f>SUM(C23:D23)</f>
        <v>9348150</v>
      </c>
      <c r="G23" s="100"/>
      <c r="H23" s="104">
        <v>9348150</v>
      </c>
      <c r="I23" s="100"/>
      <c r="J23" s="106">
        <f>SUM(G23:H23)</f>
        <v>9348150</v>
      </c>
      <c r="K23" s="97" t="s">
        <v>234</v>
      </c>
    </row>
    <row r="24" spans="1:11" ht="22.5">
      <c r="A24" s="43" t="s">
        <v>22</v>
      </c>
      <c r="B24" s="42" t="s">
        <v>23</v>
      </c>
      <c r="C24" s="100"/>
      <c r="D24" s="104">
        <v>3513064.88</v>
      </c>
      <c r="E24" s="100"/>
      <c r="F24" s="105">
        <f>SUM(C24:D24)</f>
        <v>3513064.88</v>
      </c>
      <c r="G24" s="100"/>
      <c r="H24" s="104">
        <v>3577064.88</v>
      </c>
      <c r="I24" s="100"/>
      <c r="J24" s="106">
        <f>SUM(G24:H24)</f>
        <v>3577064.88</v>
      </c>
      <c r="K24" s="97" t="s">
        <v>235</v>
      </c>
    </row>
    <row r="25" spans="1:11">
      <c r="A25" s="43" t="s">
        <v>24</v>
      </c>
      <c r="B25" s="42" t="s">
        <v>25</v>
      </c>
      <c r="C25" s="100"/>
      <c r="D25" s="104">
        <v>1195391.49</v>
      </c>
      <c r="E25" s="100"/>
      <c r="F25" s="105">
        <f>SUM(C25:D25)</f>
        <v>1195391.49</v>
      </c>
      <c r="G25" s="100"/>
      <c r="H25" s="104">
        <v>1811514.94</v>
      </c>
      <c r="I25" s="100"/>
      <c r="J25" s="106">
        <f>SUM(G25:H25)</f>
        <v>1811514.94</v>
      </c>
      <c r="K25" s="97" t="s">
        <v>236</v>
      </c>
    </row>
    <row r="26" spans="1:11">
      <c r="A26" s="43" t="s">
        <v>357</v>
      </c>
      <c r="B26" s="42" t="s">
        <v>26</v>
      </c>
      <c r="C26" s="100"/>
      <c r="D26" s="104"/>
      <c r="E26" s="100"/>
      <c r="F26" s="105">
        <f>SUM(C26:D26)</f>
        <v>0</v>
      </c>
      <c r="G26" s="100"/>
      <c r="H26" s="104"/>
      <c r="I26" s="100"/>
      <c r="J26" s="106">
        <f>SUM(G26:H26)</f>
        <v>0</v>
      </c>
      <c r="K26" s="97" t="s">
        <v>237</v>
      </c>
    </row>
    <row r="27" spans="1:11">
      <c r="A27" s="44" t="s">
        <v>27</v>
      </c>
      <c r="B27" s="42" t="s">
        <v>28</v>
      </c>
      <c r="C27" s="100">
        <v>0</v>
      </c>
      <c r="D27" s="99">
        <f>SUM(D29:D32)</f>
        <v>12210663.880000001</v>
      </c>
      <c r="E27" s="100"/>
      <c r="F27" s="99">
        <f>SUM(F29:F32)</f>
        <v>12210663.880000001</v>
      </c>
      <c r="G27" s="100">
        <v>0</v>
      </c>
      <c r="H27" s="99">
        <f>SUM(H29:H32)</f>
        <v>13222228.25</v>
      </c>
      <c r="I27" s="100"/>
      <c r="J27" s="101">
        <f>SUM(J29:J32)</f>
        <v>13222228.25</v>
      </c>
      <c r="K27" s="97" t="s">
        <v>238</v>
      </c>
    </row>
    <row r="28" spans="1:11" ht="9.9499999999999993" customHeight="1">
      <c r="A28" s="39" t="s">
        <v>20</v>
      </c>
      <c r="B28" s="40"/>
      <c r="C28" s="102"/>
      <c r="D28" s="102"/>
      <c r="E28" s="102"/>
      <c r="F28" s="102"/>
      <c r="G28" s="102"/>
      <c r="H28" s="102"/>
      <c r="I28" s="102"/>
      <c r="J28" s="103"/>
      <c r="K28" s="97"/>
    </row>
    <row r="29" spans="1:11" ht="22.5">
      <c r="A29" s="43" t="s">
        <v>373</v>
      </c>
      <c r="B29" s="42" t="s">
        <v>29</v>
      </c>
      <c r="C29" s="100"/>
      <c r="D29" s="104">
        <v>8829155.5899999999</v>
      </c>
      <c r="E29" s="100"/>
      <c r="F29" s="105">
        <f>SUM(C29:D29)</f>
        <v>8829155.5899999999</v>
      </c>
      <c r="G29" s="100"/>
      <c r="H29" s="104">
        <v>8851400.4700000007</v>
      </c>
      <c r="I29" s="100"/>
      <c r="J29" s="106">
        <f>SUM(G29:H29)</f>
        <v>8851400.4700000007</v>
      </c>
      <c r="K29" s="97" t="s">
        <v>239</v>
      </c>
    </row>
    <row r="30" spans="1:11" ht="22.5">
      <c r="A30" s="43" t="s">
        <v>358</v>
      </c>
      <c r="B30" s="42" t="s">
        <v>30</v>
      </c>
      <c r="C30" s="100"/>
      <c r="D30" s="104">
        <v>2186116.7999999998</v>
      </c>
      <c r="E30" s="100"/>
      <c r="F30" s="105">
        <f>SUM(C30:D30)</f>
        <v>2186116.7999999998</v>
      </c>
      <c r="G30" s="100"/>
      <c r="H30" s="104">
        <v>2559312.84</v>
      </c>
      <c r="I30" s="100"/>
      <c r="J30" s="106">
        <f>SUM(G30:H30)</f>
        <v>2559312.84</v>
      </c>
      <c r="K30" s="97" t="s">
        <v>240</v>
      </c>
    </row>
    <row r="31" spans="1:11" ht="22.5">
      <c r="A31" s="43" t="s">
        <v>370</v>
      </c>
      <c r="B31" s="42" t="s">
        <v>31</v>
      </c>
      <c r="C31" s="100"/>
      <c r="D31" s="104">
        <v>1195391.49</v>
      </c>
      <c r="E31" s="100"/>
      <c r="F31" s="105">
        <f>SUM(C31:D31)</f>
        <v>1195391.49</v>
      </c>
      <c r="G31" s="100"/>
      <c r="H31" s="104">
        <v>1811514.94</v>
      </c>
      <c r="I31" s="100"/>
      <c r="J31" s="106">
        <f>SUM(G31:H31)</f>
        <v>1811514.94</v>
      </c>
      <c r="K31" s="97" t="s">
        <v>241</v>
      </c>
    </row>
    <row r="32" spans="1:11">
      <c r="A32" s="43" t="s">
        <v>32</v>
      </c>
      <c r="B32" s="42" t="s">
        <v>33</v>
      </c>
      <c r="C32" s="100"/>
      <c r="D32" s="104"/>
      <c r="E32" s="100"/>
      <c r="F32" s="105">
        <f>SUM(C32:D32)</f>
        <v>0</v>
      </c>
      <c r="G32" s="100"/>
      <c r="H32" s="104"/>
      <c r="I32" s="100"/>
      <c r="J32" s="106">
        <f>SUM(G32:H32)</f>
        <v>0</v>
      </c>
      <c r="K32" s="97" t="s">
        <v>242</v>
      </c>
    </row>
    <row r="33" spans="1:11" ht="22.5">
      <c r="A33" s="41" t="s">
        <v>363</v>
      </c>
      <c r="B33" s="42" t="s">
        <v>34</v>
      </c>
      <c r="C33" s="100">
        <v>0</v>
      </c>
      <c r="D33" s="107">
        <f>D21-D27</f>
        <v>1845942.49</v>
      </c>
      <c r="E33" s="100"/>
      <c r="F33" s="107">
        <f>F21-F27</f>
        <v>1845942.49</v>
      </c>
      <c r="G33" s="100">
        <v>0</v>
      </c>
      <c r="H33" s="107">
        <f>H21-H27</f>
        <v>1514501.57</v>
      </c>
      <c r="I33" s="100"/>
      <c r="J33" s="108">
        <f>J21-J27</f>
        <v>1514501.57</v>
      </c>
      <c r="K33" s="97" t="s">
        <v>243</v>
      </c>
    </row>
    <row r="34" spans="1:11" ht="9.9499999999999993" customHeight="1">
      <c r="A34" s="39" t="s">
        <v>35</v>
      </c>
      <c r="B34" s="40"/>
      <c r="C34" s="109"/>
      <c r="D34" s="109"/>
      <c r="E34" s="109"/>
      <c r="F34" s="109"/>
      <c r="G34" s="109"/>
      <c r="H34" s="109"/>
      <c r="I34" s="109"/>
      <c r="J34" s="110"/>
      <c r="K34" s="97"/>
    </row>
    <row r="35" spans="1:11" ht="22.5">
      <c r="A35" s="43" t="s">
        <v>365</v>
      </c>
      <c r="B35" s="42" t="s">
        <v>36</v>
      </c>
      <c r="C35" s="100">
        <v>0</v>
      </c>
      <c r="D35" s="107">
        <f>D23-D29</f>
        <v>518994.41</v>
      </c>
      <c r="E35" s="100"/>
      <c r="F35" s="107">
        <f>F23-F29</f>
        <v>518994.41</v>
      </c>
      <c r="G35" s="100">
        <v>0</v>
      </c>
      <c r="H35" s="107">
        <f>H23-H29</f>
        <v>496749.53</v>
      </c>
      <c r="I35" s="100"/>
      <c r="J35" s="111">
        <f>J23-J29</f>
        <v>496749.53</v>
      </c>
      <c r="K35" s="97" t="s">
        <v>244</v>
      </c>
    </row>
    <row r="36" spans="1:11" ht="22.5">
      <c r="A36" s="43" t="s">
        <v>366</v>
      </c>
      <c r="B36" s="42" t="s">
        <v>37</v>
      </c>
      <c r="C36" s="100">
        <v>0</v>
      </c>
      <c r="D36" s="107">
        <f>D24-D30</f>
        <v>1326948.08</v>
      </c>
      <c r="E36" s="100"/>
      <c r="F36" s="107">
        <f>F24-F30</f>
        <v>1326948.08</v>
      </c>
      <c r="G36" s="100">
        <v>0</v>
      </c>
      <c r="H36" s="107">
        <f>H24-H30</f>
        <v>1017752.04</v>
      </c>
      <c r="I36" s="100"/>
      <c r="J36" s="111">
        <f>J24-J30</f>
        <v>1017752.04</v>
      </c>
      <c r="K36" s="97" t="s">
        <v>245</v>
      </c>
    </row>
    <row r="37" spans="1:11" ht="22.5">
      <c r="A37" s="43" t="s">
        <v>359</v>
      </c>
      <c r="B37" s="42" t="s">
        <v>38</v>
      </c>
      <c r="C37" s="100">
        <v>0</v>
      </c>
      <c r="D37" s="107">
        <f>D25-D31</f>
        <v>0</v>
      </c>
      <c r="E37" s="100"/>
      <c r="F37" s="107">
        <f>F25-F31</f>
        <v>0</v>
      </c>
      <c r="G37" s="100">
        <v>0</v>
      </c>
      <c r="H37" s="107">
        <f>H25-H31</f>
        <v>0</v>
      </c>
      <c r="I37" s="100"/>
      <c r="J37" s="111">
        <f>J25-J31</f>
        <v>0</v>
      </c>
      <c r="K37" s="97" t="s">
        <v>246</v>
      </c>
    </row>
    <row r="38" spans="1:11" ht="23.25" thickBot="1">
      <c r="A38" s="43" t="s">
        <v>375</v>
      </c>
      <c r="B38" s="45" t="s">
        <v>39</v>
      </c>
      <c r="C38" s="113">
        <v>0</v>
      </c>
      <c r="D38" s="112">
        <f>D26-D32</f>
        <v>0</v>
      </c>
      <c r="E38" s="113"/>
      <c r="F38" s="112">
        <f>F26-F32</f>
        <v>0</v>
      </c>
      <c r="G38" s="113">
        <v>0</v>
      </c>
      <c r="H38" s="112">
        <f>H26-H32</f>
        <v>0</v>
      </c>
      <c r="I38" s="113"/>
      <c r="J38" s="114">
        <f>J26-J32</f>
        <v>0</v>
      </c>
      <c r="K38" s="97" t="s">
        <v>247</v>
      </c>
    </row>
    <row r="39" spans="1:11" ht="17.25" customHeight="1">
      <c r="A39" s="28"/>
      <c r="B39" s="29"/>
      <c r="C39" s="29"/>
      <c r="D39" s="30"/>
      <c r="E39" s="30"/>
      <c r="F39" s="30"/>
      <c r="G39" s="30"/>
      <c r="H39" s="30"/>
      <c r="I39" s="30" t="s">
        <v>40</v>
      </c>
      <c r="J39" s="31"/>
      <c r="K39" s="97"/>
    </row>
    <row r="40" spans="1:11" ht="13.5" customHeight="1">
      <c r="A40" s="20"/>
      <c r="B40" s="27" t="s">
        <v>7</v>
      </c>
      <c r="C40" s="180" t="s">
        <v>8</v>
      </c>
      <c r="D40" s="181"/>
      <c r="E40" s="181"/>
      <c r="F40" s="182"/>
      <c r="G40" s="180" t="s">
        <v>9</v>
      </c>
      <c r="H40" s="181"/>
      <c r="I40" s="181"/>
      <c r="J40" s="181"/>
      <c r="K40" s="97"/>
    </row>
    <row r="41" spans="1:11" ht="12" customHeight="1">
      <c r="A41" s="20"/>
      <c r="B41" s="21" t="s">
        <v>10</v>
      </c>
      <c r="C41" s="22" t="s">
        <v>11</v>
      </c>
      <c r="D41" s="156" t="s">
        <v>11</v>
      </c>
      <c r="E41" s="156" t="s">
        <v>340</v>
      </c>
      <c r="F41" s="177" t="s">
        <v>12</v>
      </c>
      <c r="G41" s="22" t="s">
        <v>11</v>
      </c>
      <c r="H41" s="156" t="s">
        <v>11</v>
      </c>
      <c r="I41" s="156" t="s">
        <v>340</v>
      </c>
      <c r="J41" s="177" t="s">
        <v>12</v>
      </c>
      <c r="K41" s="97"/>
    </row>
    <row r="42" spans="1:11" ht="12" customHeight="1">
      <c r="A42" s="23" t="s">
        <v>13</v>
      </c>
      <c r="B42" s="21" t="s">
        <v>14</v>
      </c>
      <c r="C42" s="22" t="s">
        <v>15</v>
      </c>
      <c r="D42" s="22" t="s">
        <v>338</v>
      </c>
      <c r="E42" s="22" t="s">
        <v>341</v>
      </c>
      <c r="F42" s="178"/>
      <c r="G42" s="22" t="s">
        <v>15</v>
      </c>
      <c r="H42" s="22" t="s">
        <v>338</v>
      </c>
      <c r="I42" s="22" t="s">
        <v>341</v>
      </c>
      <c r="J42" s="178"/>
      <c r="K42" s="97"/>
    </row>
    <row r="43" spans="1:11" ht="12" customHeight="1">
      <c r="A43" s="20"/>
      <c r="B43" s="21"/>
      <c r="C43" s="22" t="s">
        <v>16</v>
      </c>
      <c r="D43" s="22" t="s">
        <v>339</v>
      </c>
      <c r="E43" s="22" t="s">
        <v>342</v>
      </c>
      <c r="F43" s="179"/>
      <c r="G43" s="22" t="s">
        <v>16</v>
      </c>
      <c r="H43" s="22" t="s">
        <v>339</v>
      </c>
      <c r="I43" s="22" t="s">
        <v>342</v>
      </c>
      <c r="J43" s="179"/>
      <c r="K43" s="97"/>
    </row>
    <row r="44" spans="1:11" ht="10.5" customHeight="1" thickBot="1">
      <c r="A44" s="19">
        <v>1</v>
      </c>
      <c r="B44" s="24" t="s">
        <v>17</v>
      </c>
      <c r="C44" s="25">
        <v>3</v>
      </c>
      <c r="D44" s="25">
        <v>4</v>
      </c>
      <c r="E44" s="25">
        <v>5</v>
      </c>
      <c r="F44" s="25">
        <v>6</v>
      </c>
      <c r="G44" s="25">
        <v>7</v>
      </c>
      <c r="H44" s="25">
        <v>8</v>
      </c>
      <c r="I44" s="25">
        <v>9</v>
      </c>
      <c r="J44" s="26">
        <v>10</v>
      </c>
      <c r="K44" s="97"/>
    </row>
    <row r="45" spans="1:11" ht="22.5">
      <c r="A45" s="49" t="s">
        <v>380</v>
      </c>
      <c r="B45" s="42" t="s">
        <v>41</v>
      </c>
      <c r="C45" s="100">
        <v>0</v>
      </c>
      <c r="D45" s="99">
        <f>SUM(D47:D49)</f>
        <v>0</v>
      </c>
      <c r="E45" s="100"/>
      <c r="F45" s="99">
        <f>SUM(F47:F49)</f>
        <v>0</v>
      </c>
      <c r="G45" s="100">
        <v>0</v>
      </c>
      <c r="H45" s="99">
        <f>SUM(H47:H49)</f>
        <v>0</v>
      </c>
      <c r="I45" s="100"/>
      <c r="J45" s="115">
        <f>SUM(J47:J49)</f>
        <v>0</v>
      </c>
      <c r="K45" s="97" t="s">
        <v>248</v>
      </c>
    </row>
    <row r="46" spans="1:11" ht="9.9499999999999993" customHeight="1">
      <c r="A46" s="46" t="s">
        <v>35</v>
      </c>
      <c r="B46" s="47"/>
      <c r="C46" s="116"/>
      <c r="D46" s="116"/>
      <c r="E46" s="116"/>
      <c r="F46" s="116"/>
      <c r="G46" s="116"/>
      <c r="H46" s="116"/>
      <c r="I46" s="116"/>
      <c r="J46" s="117"/>
      <c r="K46" s="97"/>
    </row>
    <row r="47" spans="1:11" ht="22.5">
      <c r="A47" s="50" t="s">
        <v>42</v>
      </c>
      <c r="B47" s="42" t="s">
        <v>43</v>
      </c>
      <c r="C47" s="100"/>
      <c r="D47" s="104"/>
      <c r="E47" s="100"/>
      <c r="F47" s="118">
        <f>SUM(C47:D47)</f>
        <v>0</v>
      </c>
      <c r="G47" s="100"/>
      <c r="H47" s="104"/>
      <c r="I47" s="100"/>
      <c r="J47" s="106">
        <f>SUM(G47:H47)</f>
        <v>0</v>
      </c>
      <c r="K47" s="97" t="s">
        <v>249</v>
      </c>
    </row>
    <row r="48" spans="1:11">
      <c r="A48" s="50" t="s">
        <v>44</v>
      </c>
      <c r="B48" s="42" t="s">
        <v>45</v>
      </c>
      <c r="C48" s="100"/>
      <c r="D48" s="104"/>
      <c r="E48" s="100"/>
      <c r="F48" s="118">
        <f>SUM(C48:D48)</f>
        <v>0</v>
      </c>
      <c r="G48" s="100"/>
      <c r="H48" s="104"/>
      <c r="I48" s="100"/>
      <c r="J48" s="106">
        <f>SUM(G48:H48)</f>
        <v>0</v>
      </c>
      <c r="K48" s="97" t="s">
        <v>250</v>
      </c>
    </row>
    <row r="49" spans="1:11">
      <c r="A49" s="50" t="s">
        <v>46</v>
      </c>
      <c r="B49" s="42" t="s">
        <v>47</v>
      </c>
      <c r="C49" s="100"/>
      <c r="D49" s="104"/>
      <c r="E49" s="100"/>
      <c r="F49" s="118">
        <f>SUM(C49:D49)</f>
        <v>0</v>
      </c>
      <c r="G49" s="100"/>
      <c r="H49" s="104"/>
      <c r="I49" s="100"/>
      <c r="J49" s="106">
        <f>SUM(G49:H49)</f>
        <v>0</v>
      </c>
      <c r="K49" s="97" t="s">
        <v>251</v>
      </c>
    </row>
    <row r="50" spans="1:11">
      <c r="A50" s="44" t="s">
        <v>48</v>
      </c>
      <c r="B50" s="42" t="s">
        <v>49</v>
      </c>
      <c r="C50" s="100">
        <v>0</v>
      </c>
      <c r="D50" s="99">
        <f>SUM(D52:D54)</f>
        <v>0</v>
      </c>
      <c r="E50" s="100"/>
      <c r="F50" s="119">
        <f>SUM(F52:F54)</f>
        <v>0</v>
      </c>
      <c r="G50" s="100">
        <v>0</v>
      </c>
      <c r="H50" s="99">
        <f>SUM(H52:H54)</f>
        <v>0</v>
      </c>
      <c r="I50" s="100"/>
      <c r="J50" s="120">
        <f>SUM(J52:J54)</f>
        <v>0</v>
      </c>
      <c r="K50" s="97" t="s">
        <v>252</v>
      </c>
    </row>
    <row r="51" spans="1:11" ht="9.9499999999999993" customHeight="1">
      <c r="A51" s="46" t="s">
        <v>35</v>
      </c>
      <c r="B51" s="40"/>
      <c r="C51" s="102"/>
      <c r="D51" s="102"/>
      <c r="E51" s="102"/>
      <c r="F51" s="109"/>
      <c r="G51" s="102"/>
      <c r="H51" s="102"/>
      <c r="I51" s="102"/>
      <c r="J51" s="103"/>
      <c r="K51" s="97"/>
    </row>
    <row r="52" spans="1:11" ht="22.5">
      <c r="A52" s="51" t="s">
        <v>50</v>
      </c>
      <c r="B52" s="42" t="s">
        <v>51</v>
      </c>
      <c r="C52" s="100"/>
      <c r="D52" s="104"/>
      <c r="E52" s="100"/>
      <c r="F52" s="118">
        <f>SUM(C52:D52)</f>
        <v>0</v>
      </c>
      <c r="G52" s="100"/>
      <c r="H52" s="104"/>
      <c r="I52" s="100"/>
      <c r="J52" s="106">
        <f>SUM(G52:H52)</f>
        <v>0</v>
      </c>
      <c r="K52" s="97" t="s">
        <v>253</v>
      </c>
    </row>
    <row r="53" spans="1:11" ht="22.5">
      <c r="A53" s="50" t="s">
        <v>52</v>
      </c>
      <c r="B53" s="42" t="s">
        <v>53</v>
      </c>
      <c r="C53" s="100"/>
      <c r="D53" s="104"/>
      <c r="E53" s="100"/>
      <c r="F53" s="118">
        <f>SUM(C53:D53)</f>
        <v>0</v>
      </c>
      <c r="G53" s="100"/>
      <c r="H53" s="104"/>
      <c r="I53" s="100"/>
      <c r="J53" s="106">
        <f>SUM(G53:H53)</f>
        <v>0</v>
      </c>
      <c r="K53" s="97" t="s">
        <v>254</v>
      </c>
    </row>
    <row r="54" spans="1:11">
      <c r="A54" s="50" t="s">
        <v>54</v>
      </c>
      <c r="B54" s="42" t="s">
        <v>55</v>
      </c>
      <c r="C54" s="100"/>
      <c r="D54" s="104"/>
      <c r="E54" s="100"/>
      <c r="F54" s="118">
        <f>SUM(C54:D54)</f>
        <v>0</v>
      </c>
      <c r="G54" s="100"/>
      <c r="H54" s="104"/>
      <c r="I54" s="100"/>
      <c r="J54" s="106">
        <f>SUM(G54:H54)</f>
        <v>0</v>
      </c>
      <c r="K54" s="97" t="s">
        <v>255</v>
      </c>
    </row>
    <row r="55" spans="1:11" ht="22.5">
      <c r="A55" s="44" t="s">
        <v>372</v>
      </c>
      <c r="B55" s="42" t="s">
        <v>56</v>
      </c>
      <c r="C55" s="100">
        <v>0</v>
      </c>
      <c r="D55" s="107">
        <f>D45-D50</f>
        <v>0</v>
      </c>
      <c r="E55" s="100"/>
      <c r="F55" s="121">
        <f>F45-F50</f>
        <v>0</v>
      </c>
      <c r="G55" s="100">
        <v>0</v>
      </c>
      <c r="H55" s="107">
        <f>H45-H50</f>
        <v>0</v>
      </c>
      <c r="I55" s="100"/>
      <c r="J55" s="108">
        <f>J45-J50</f>
        <v>0</v>
      </c>
      <c r="K55" s="97" t="s">
        <v>256</v>
      </c>
    </row>
    <row r="56" spans="1:11" ht="9.9499999999999993" customHeight="1">
      <c r="A56" s="46" t="s">
        <v>35</v>
      </c>
      <c r="B56" s="40"/>
      <c r="C56" s="102"/>
      <c r="D56" s="102"/>
      <c r="E56" s="102"/>
      <c r="F56" s="109"/>
      <c r="G56" s="102"/>
      <c r="H56" s="102"/>
      <c r="I56" s="102"/>
      <c r="J56" s="103"/>
      <c r="K56" s="97"/>
    </row>
    <row r="57" spans="1:11" ht="22.5">
      <c r="A57" s="51" t="s">
        <v>367</v>
      </c>
      <c r="B57" s="42" t="s">
        <v>57</v>
      </c>
      <c r="C57" s="100">
        <v>0</v>
      </c>
      <c r="D57" s="107">
        <f>D47-D52</f>
        <v>0</v>
      </c>
      <c r="E57" s="100"/>
      <c r="F57" s="121">
        <f>F47-F52</f>
        <v>0</v>
      </c>
      <c r="G57" s="100">
        <v>0</v>
      </c>
      <c r="H57" s="107">
        <f>H47-H52</f>
        <v>0</v>
      </c>
      <c r="I57" s="100"/>
      <c r="J57" s="111">
        <f>J47-J52</f>
        <v>0</v>
      </c>
      <c r="K57" s="97" t="s">
        <v>257</v>
      </c>
    </row>
    <row r="58" spans="1:11" ht="22.5">
      <c r="A58" s="50" t="s">
        <v>368</v>
      </c>
      <c r="B58" s="42" t="s">
        <v>58</v>
      </c>
      <c r="C58" s="100">
        <v>0</v>
      </c>
      <c r="D58" s="107">
        <f>D48-D53</f>
        <v>0</v>
      </c>
      <c r="E58" s="100"/>
      <c r="F58" s="121">
        <f>F48-F53</f>
        <v>0</v>
      </c>
      <c r="G58" s="100">
        <v>0</v>
      </c>
      <c r="H58" s="107">
        <f>H48-H53</f>
        <v>0</v>
      </c>
      <c r="I58" s="100"/>
      <c r="J58" s="111">
        <f>J48-J53</f>
        <v>0</v>
      </c>
      <c r="K58" s="97" t="s">
        <v>258</v>
      </c>
    </row>
    <row r="59" spans="1:11" ht="22.5">
      <c r="A59" s="50" t="s">
        <v>376</v>
      </c>
      <c r="B59" s="42" t="s">
        <v>59</v>
      </c>
      <c r="C59" s="100">
        <v>0</v>
      </c>
      <c r="D59" s="107">
        <f>D49-D54</f>
        <v>0</v>
      </c>
      <c r="E59" s="100"/>
      <c r="F59" s="121">
        <f>F49-F54</f>
        <v>0</v>
      </c>
      <c r="G59" s="100">
        <v>0</v>
      </c>
      <c r="H59" s="107">
        <f>H49-H54</f>
        <v>0</v>
      </c>
      <c r="I59" s="100"/>
      <c r="J59" s="111">
        <f>J49-J54</f>
        <v>0</v>
      </c>
      <c r="K59" s="97" t="s">
        <v>259</v>
      </c>
    </row>
    <row r="60" spans="1:11">
      <c r="A60" s="44" t="s">
        <v>381</v>
      </c>
      <c r="B60" s="42" t="s">
        <v>60</v>
      </c>
      <c r="C60" s="104"/>
      <c r="D60" s="122"/>
      <c r="E60" s="123"/>
      <c r="F60" s="118">
        <f>SUM(C60:D60)</f>
        <v>0</v>
      </c>
      <c r="G60" s="104"/>
      <c r="H60" s="122">
        <v>940474.11</v>
      </c>
      <c r="I60" s="123"/>
      <c r="J60" s="106">
        <f>SUM(G60:H60)</f>
        <v>940474.11</v>
      </c>
      <c r="K60" s="97" t="s">
        <v>260</v>
      </c>
    </row>
    <row r="61" spans="1:11">
      <c r="A61" s="44" t="s">
        <v>61</v>
      </c>
      <c r="B61" s="42" t="s">
        <v>62</v>
      </c>
      <c r="C61" s="104"/>
      <c r="D61" s="122">
        <v>360607.7</v>
      </c>
      <c r="E61" s="123"/>
      <c r="F61" s="118">
        <f>SUM(C61:D61)</f>
        <v>360607.7</v>
      </c>
      <c r="G61" s="104"/>
      <c r="H61" s="122">
        <v>330669.90000000002</v>
      </c>
      <c r="I61" s="123"/>
      <c r="J61" s="106">
        <f>SUM(G61:H61)</f>
        <v>330669.90000000002</v>
      </c>
      <c r="K61" s="97" t="s">
        <v>261</v>
      </c>
    </row>
    <row r="62" spans="1:11" ht="9.9499999999999993" customHeight="1">
      <c r="A62" s="48" t="s">
        <v>35</v>
      </c>
      <c r="B62" s="47"/>
      <c r="C62" s="116"/>
      <c r="D62" s="124"/>
      <c r="E62" s="124"/>
      <c r="F62" s="124"/>
      <c r="G62" s="116"/>
      <c r="H62" s="124"/>
      <c r="I62" s="124"/>
      <c r="J62" s="117"/>
      <c r="K62" s="97"/>
    </row>
    <row r="63" spans="1:11" ht="22.5">
      <c r="A63" s="50" t="s">
        <v>63</v>
      </c>
      <c r="B63" s="42" t="s">
        <v>64</v>
      </c>
      <c r="C63" s="104"/>
      <c r="D63" s="122"/>
      <c r="E63" s="123"/>
      <c r="F63" s="118">
        <f>SUM(C63:D63)</f>
        <v>0</v>
      </c>
      <c r="G63" s="104"/>
      <c r="H63" s="122"/>
      <c r="I63" s="123"/>
      <c r="J63" s="106">
        <f>SUM(G63:H63)</f>
        <v>0</v>
      </c>
      <c r="K63" s="97" t="s">
        <v>262</v>
      </c>
    </row>
    <row r="64" spans="1:11">
      <c r="A64" s="44" t="s">
        <v>65</v>
      </c>
      <c r="B64" s="42" t="s">
        <v>66</v>
      </c>
      <c r="C64" s="99">
        <f>SUM(C66:C69)</f>
        <v>0</v>
      </c>
      <c r="D64" s="99">
        <f>SUM(D66:D69)</f>
        <v>0</v>
      </c>
      <c r="E64" s="100"/>
      <c r="F64" s="119">
        <f>SUM(F66:F69)</f>
        <v>0</v>
      </c>
      <c r="G64" s="99">
        <f>SUM(G66:G69)</f>
        <v>0</v>
      </c>
      <c r="H64" s="99">
        <f>SUM(H66:H69)</f>
        <v>0</v>
      </c>
      <c r="I64" s="100"/>
      <c r="J64" s="120">
        <f>SUM(J66:J69)</f>
        <v>0</v>
      </c>
      <c r="K64" s="97" t="s">
        <v>263</v>
      </c>
    </row>
    <row r="65" spans="1:11" ht="9.9499999999999993" customHeight="1">
      <c r="A65" s="46" t="s">
        <v>35</v>
      </c>
      <c r="B65" s="47"/>
      <c r="C65" s="116"/>
      <c r="D65" s="124"/>
      <c r="E65" s="124"/>
      <c r="F65" s="124"/>
      <c r="G65" s="116"/>
      <c r="H65" s="124"/>
      <c r="I65" s="124"/>
      <c r="J65" s="117"/>
      <c r="K65" s="97"/>
    </row>
    <row r="66" spans="1:11">
      <c r="A66" s="51" t="s">
        <v>67</v>
      </c>
      <c r="B66" s="42" t="s">
        <v>68</v>
      </c>
      <c r="C66" s="104"/>
      <c r="D66" s="122"/>
      <c r="E66" s="123"/>
      <c r="F66" s="118">
        <f>SUM(C66:D66)</f>
        <v>0</v>
      </c>
      <c r="G66" s="104"/>
      <c r="H66" s="122"/>
      <c r="I66" s="123"/>
      <c r="J66" s="106">
        <f>SUM(G66:H66)</f>
        <v>0</v>
      </c>
      <c r="K66" s="97" t="s">
        <v>264</v>
      </c>
    </row>
    <row r="67" spans="1:11" ht="22.5">
      <c r="A67" s="51" t="s">
        <v>69</v>
      </c>
      <c r="B67" s="42" t="s">
        <v>70</v>
      </c>
      <c r="C67" s="104"/>
      <c r="D67" s="122"/>
      <c r="E67" s="123"/>
      <c r="F67" s="118">
        <f>SUM(C67:D67)</f>
        <v>0</v>
      </c>
      <c r="G67" s="104"/>
      <c r="H67" s="122"/>
      <c r="I67" s="123"/>
      <c r="J67" s="106">
        <f>SUM(G67:H67)</f>
        <v>0</v>
      </c>
      <c r="K67" s="97" t="s">
        <v>265</v>
      </c>
    </row>
    <row r="68" spans="1:11" ht="22.5">
      <c r="A68" s="51" t="s">
        <v>71</v>
      </c>
      <c r="B68" s="42" t="s">
        <v>72</v>
      </c>
      <c r="C68" s="104"/>
      <c r="D68" s="122"/>
      <c r="E68" s="123"/>
      <c r="F68" s="118">
        <f>SUM(C68:D68)</f>
        <v>0</v>
      </c>
      <c r="G68" s="104"/>
      <c r="H68" s="122"/>
      <c r="I68" s="123"/>
      <c r="J68" s="106">
        <f>SUM(G68:H68)</f>
        <v>0</v>
      </c>
      <c r="K68" s="97" t="s">
        <v>266</v>
      </c>
    </row>
    <row r="69" spans="1:11" ht="13.5" thickBot="1">
      <c r="A69" s="52" t="s">
        <v>73</v>
      </c>
      <c r="B69" s="45" t="s">
        <v>74</v>
      </c>
      <c r="C69" s="125"/>
      <c r="D69" s="126"/>
      <c r="E69" s="127"/>
      <c r="F69" s="128">
        <f>SUM(C69:D69)</f>
        <v>0</v>
      </c>
      <c r="G69" s="125"/>
      <c r="H69" s="126"/>
      <c r="I69" s="127"/>
      <c r="J69" s="129">
        <f>SUM(G69:H69)</f>
        <v>0</v>
      </c>
      <c r="K69" s="97" t="s">
        <v>267</v>
      </c>
    </row>
    <row r="70" spans="1:11" ht="15.75" customHeight="1">
      <c r="A70" s="28"/>
      <c r="B70" s="29"/>
      <c r="C70" s="30"/>
      <c r="D70" s="30"/>
      <c r="E70" s="30"/>
      <c r="F70" s="30"/>
      <c r="G70" s="30"/>
      <c r="H70" s="30"/>
      <c r="I70" s="32" t="s">
        <v>75</v>
      </c>
      <c r="J70" s="30"/>
      <c r="K70" s="97"/>
    </row>
    <row r="71" spans="1:11" ht="15" customHeight="1">
      <c r="A71" s="189" t="s">
        <v>13</v>
      </c>
      <c r="B71" s="192" t="s">
        <v>76</v>
      </c>
      <c r="C71" s="172" t="s">
        <v>8</v>
      </c>
      <c r="D71" s="173"/>
      <c r="E71" s="173"/>
      <c r="F71" s="174"/>
      <c r="G71" s="195" t="s">
        <v>77</v>
      </c>
      <c r="H71" s="196"/>
      <c r="I71" s="196"/>
      <c r="J71" s="196"/>
      <c r="K71" s="97"/>
    </row>
    <row r="72" spans="1:11" ht="12" customHeight="1">
      <c r="A72" s="190"/>
      <c r="B72" s="193"/>
      <c r="C72" s="22" t="s">
        <v>11</v>
      </c>
      <c r="D72" s="156" t="s">
        <v>11</v>
      </c>
      <c r="E72" s="156" t="s">
        <v>340</v>
      </c>
      <c r="F72" s="177" t="s">
        <v>12</v>
      </c>
      <c r="G72" s="22" t="s">
        <v>11</v>
      </c>
      <c r="H72" s="22" t="s">
        <v>11</v>
      </c>
      <c r="I72" s="22" t="s">
        <v>340</v>
      </c>
      <c r="J72" s="178" t="s">
        <v>12</v>
      </c>
      <c r="K72" s="97"/>
    </row>
    <row r="73" spans="1:11" ht="12" customHeight="1">
      <c r="A73" s="190"/>
      <c r="B73" s="193"/>
      <c r="C73" s="22" t="s">
        <v>15</v>
      </c>
      <c r="D73" s="22" t="s">
        <v>338</v>
      </c>
      <c r="E73" s="22" t="s">
        <v>341</v>
      </c>
      <c r="F73" s="178"/>
      <c r="G73" s="22" t="s">
        <v>15</v>
      </c>
      <c r="H73" s="22" t="s">
        <v>338</v>
      </c>
      <c r="I73" s="22" t="s">
        <v>341</v>
      </c>
      <c r="J73" s="178"/>
      <c r="K73" s="97"/>
    </row>
    <row r="74" spans="1:11" ht="12" customHeight="1">
      <c r="A74" s="191"/>
      <c r="B74" s="194"/>
      <c r="C74" s="22" t="s">
        <v>16</v>
      </c>
      <c r="D74" s="22" t="s">
        <v>339</v>
      </c>
      <c r="E74" s="22" t="s">
        <v>342</v>
      </c>
      <c r="F74" s="179"/>
      <c r="G74" s="22" t="s">
        <v>16</v>
      </c>
      <c r="H74" s="22" t="s">
        <v>339</v>
      </c>
      <c r="I74" s="22" t="s">
        <v>342</v>
      </c>
      <c r="J74" s="179"/>
      <c r="K74" s="97"/>
    </row>
    <row r="75" spans="1:11" ht="13.5" customHeight="1" thickBot="1">
      <c r="A75" s="19">
        <v>1</v>
      </c>
      <c r="B75" s="24" t="s">
        <v>17</v>
      </c>
      <c r="C75" s="25">
        <v>3</v>
      </c>
      <c r="D75" s="25">
        <v>4</v>
      </c>
      <c r="E75" s="25">
        <v>5</v>
      </c>
      <c r="F75" s="25">
        <v>6</v>
      </c>
      <c r="G75" s="25">
        <v>7</v>
      </c>
      <c r="H75" s="25">
        <v>8</v>
      </c>
      <c r="I75" s="25">
        <v>9</v>
      </c>
      <c r="J75" s="26">
        <v>10</v>
      </c>
      <c r="K75" s="97"/>
    </row>
    <row r="76" spans="1:11">
      <c r="A76" s="44" t="s">
        <v>78</v>
      </c>
      <c r="B76" s="42" t="s">
        <v>79</v>
      </c>
      <c r="C76" s="99">
        <f>SUM(C78:C81)</f>
        <v>0</v>
      </c>
      <c r="D76" s="99">
        <f>SUM(D78:D81)</f>
        <v>0</v>
      </c>
      <c r="E76" s="100"/>
      <c r="F76" s="99">
        <f>SUM(F78:F81)</f>
        <v>0</v>
      </c>
      <c r="G76" s="99">
        <f>SUM(G78:G81)</f>
        <v>0</v>
      </c>
      <c r="H76" s="99">
        <f>SUM(H78:H81)</f>
        <v>0</v>
      </c>
      <c r="I76" s="100"/>
      <c r="J76" s="115">
        <f>SUM(J78:J81)</f>
        <v>0</v>
      </c>
      <c r="K76" s="97" t="s">
        <v>268</v>
      </c>
    </row>
    <row r="77" spans="1:11" ht="9.9499999999999993" customHeight="1">
      <c r="A77" s="46" t="s">
        <v>35</v>
      </c>
      <c r="B77" s="47"/>
      <c r="C77" s="116"/>
      <c r="D77" s="124"/>
      <c r="E77" s="124"/>
      <c r="F77" s="124"/>
      <c r="G77" s="124"/>
      <c r="H77" s="124"/>
      <c r="I77" s="124"/>
      <c r="J77" s="117"/>
      <c r="K77" s="97"/>
    </row>
    <row r="78" spans="1:11" ht="22.5">
      <c r="A78" s="51" t="s">
        <v>80</v>
      </c>
      <c r="B78" s="42" t="s">
        <v>81</v>
      </c>
      <c r="C78" s="104"/>
      <c r="D78" s="122"/>
      <c r="E78" s="123"/>
      <c r="F78" s="118">
        <f>SUM(C78:D78)</f>
        <v>0</v>
      </c>
      <c r="G78" s="122"/>
      <c r="H78" s="122"/>
      <c r="I78" s="123"/>
      <c r="J78" s="106">
        <f>SUM(G78:H78)</f>
        <v>0</v>
      </c>
      <c r="K78" s="97" t="s">
        <v>269</v>
      </c>
    </row>
    <row r="79" spans="1:11" ht="22.5">
      <c r="A79" s="50" t="s">
        <v>362</v>
      </c>
      <c r="B79" s="42" t="s">
        <v>82</v>
      </c>
      <c r="C79" s="104"/>
      <c r="D79" s="122"/>
      <c r="E79" s="123"/>
      <c r="F79" s="118">
        <f>SUM(C79:D79)</f>
        <v>0</v>
      </c>
      <c r="G79" s="122"/>
      <c r="H79" s="122"/>
      <c r="I79" s="123"/>
      <c r="J79" s="106">
        <f>SUM(G79:H79)</f>
        <v>0</v>
      </c>
      <c r="K79" s="97" t="s">
        <v>270</v>
      </c>
    </row>
    <row r="80" spans="1:11" ht="22.5">
      <c r="A80" s="50" t="s">
        <v>83</v>
      </c>
      <c r="B80" s="42" t="s">
        <v>84</v>
      </c>
      <c r="C80" s="104"/>
      <c r="D80" s="130"/>
      <c r="E80" s="131"/>
      <c r="F80" s="118">
        <f>SUM(C80:D80)</f>
        <v>0</v>
      </c>
      <c r="G80" s="130"/>
      <c r="H80" s="130"/>
      <c r="I80" s="131"/>
      <c r="J80" s="106">
        <f>SUM(G80:H80)</f>
        <v>0</v>
      </c>
      <c r="K80" s="97" t="s">
        <v>271</v>
      </c>
    </row>
    <row r="81" spans="1:11">
      <c r="A81" s="52" t="s">
        <v>85</v>
      </c>
      <c r="B81" s="42" t="s">
        <v>86</v>
      </c>
      <c r="C81" s="104"/>
      <c r="D81" s="130"/>
      <c r="E81" s="131"/>
      <c r="F81" s="118">
        <f>SUM(C81:D81)</f>
        <v>0</v>
      </c>
      <c r="G81" s="130"/>
      <c r="H81" s="130"/>
      <c r="I81" s="131"/>
      <c r="J81" s="106">
        <f>SUM(G81:H81)</f>
        <v>0</v>
      </c>
      <c r="K81" s="97" t="s">
        <v>272</v>
      </c>
    </row>
    <row r="82" spans="1:11" ht="23.25" thickBot="1">
      <c r="A82" s="54" t="s">
        <v>87</v>
      </c>
      <c r="B82" s="55" t="s">
        <v>88</v>
      </c>
      <c r="C82" s="132"/>
      <c r="D82" s="133"/>
      <c r="E82" s="134"/>
      <c r="F82" s="118">
        <f>SUM(C82:D82)</f>
        <v>0</v>
      </c>
      <c r="G82" s="133"/>
      <c r="H82" s="133"/>
      <c r="I82" s="134"/>
      <c r="J82" s="106">
        <f>SUM(G82:H82)</f>
        <v>0</v>
      </c>
      <c r="K82" s="97" t="s">
        <v>273</v>
      </c>
    </row>
    <row r="83" spans="1:11" ht="23.25" thickBot="1">
      <c r="A83" s="56" t="s">
        <v>371</v>
      </c>
      <c r="B83" s="57" t="s">
        <v>89</v>
      </c>
      <c r="C83" s="135">
        <f>C33+C55+C60+C61+C64+C76+C82</f>
        <v>0</v>
      </c>
      <c r="D83" s="135">
        <f>D33+D55+D60+D61+D64+D76+D82</f>
        <v>2206550.19</v>
      </c>
      <c r="E83" s="136"/>
      <c r="F83" s="135">
        <f>F33+F55+F60+F61+F64+F76+F82</f>
        <v>2206550.19</v>
      </c>
      <c r="G83" s="135">
        <f>G33+G55+G60+G61+G64+G76+G82</f>
        <v>0</v>
      </c>
      <c r="H83" s="135">
        <f>H33+H55+H60+H61+H64+H76+H82</f>
        <v>2785645.58</v>
      </c>
      <c r="I83" s="136"/>
      <c r="J83" s="137">
        <f>J33+J55+J60+J61+J64+J76+J82</f>
        <v>2785645.58</v>
      </c>
      <c r="K83" s="97" t="s">
        <v>274</v>
      </c>
    </row>
    <row r="84" spans="1:11" ht="20.100000000000001" customHeight="1">
      <c r="A84" s="37" t="s">
        <v>90</v>
      </c>
      <c r="B84" s="40"/>
      <c r="C84" s="102"/>
      <c r="D84" s="109"/>
      <c r="E84" s="109"/>
      <c r="F84" s="109"/>
      <c r="G84" s="109"/>
      <c r="H84" s="109"/>
      <c r="I84" s="109"/>
      <c r="J84" s="110"/>
      <c r="K84" s="97" t="s">
        <v>275</v>
      </c>
    </row>
    <row r="85" spans="1:11">
      <c r="A85" s="44" t="s">
        <v>91</v>
      </c>
      <c r="B85" s="42" t="s">
        <v>92</v>
      </c>
      <c r="C85" s="99">
        <f t="shared" ref="C85:J85" si="0">SUM(C87:C95)</f>
        <v>0</v>
      </c>
      <c r="D85" s="99">
        <f t="shared" si="0"/>
        <v>0</v>
      </c>
      <c r="E85" s="99">
        <f t="shared" si="0"/>
        <v>0</v>
      </c>
      <c r="F85" s="99">
        <f t="shared" si="0"/>
        <v>0</v>
      </c>
      <c r="G85" s="99">
        <f t="shared" si="0"/>
        <v>0</v>
      </c>
      <c r="H85" s="99">
        <f t="shared" si="0"/>
        <v>0</v>
      </c>
      <c r="I85" s="99">
        <f t="shared" si="0"/>
        <v>0</v>
      </c>
      <c r="J85" s="101">
        <f t="shared" si="0"/>
        <v>0</v>
      </c>
      <c r="K85" s="97" t="s">
        <v>275</v>
      </c>
    </row>
    <row r="86" spans="1:11" ht="9.9499999999999993" customHeight="1">
      <c r="A86" s="53" t="s">
        <v>93</v>
      </c>
      <c r="B86" s="40"/>
      <c r="C86" s="102"/>
      <c r="D86" s="109"/>
      <c r="E86" s="109"/>
      <c r="F86" s="109"/>
      <c r="G86" s="109"/>
      <c r="H86" s="109"/>
      <c r="I86" s="109"/>
      <c r="J86" s="110"/>
      <c r="K86" s="97"/>
    </row>
    <row r="87" spans="1:11" ht="22.5">
      <c r="A87" s="50" t="s">
        <v>227</v>
      </c>
      <c r="B87" s="42" t="s">
        <v>94</v>
      </c>
      <c r="C87" s="104"/>
      <c r="D87" s="122"/>
      <c r="E87" s="122"/>
      <c r="F87" s="118">
        <f>SUM(C87:E87)</f>
        <v>0</v>
      </c>
      <c r="G87" s="122"/>
      <c r="H87" s="122"/>
      <c r="I87" s="122"/>
      <c r="J87" s="106">
        <f>SUM(G87:I87)</f>
        <v>0</v>
      </c>
      <c r="K87" s="97" t="s">
        <v>276</v>
      </c>
    </row>
    <row r="88" spans="1:11" ht="22.5">
      <c r="A88" s="50" t="s">
        <v>228</v>
      </c>
      <c r="B88" s="42" t="s">
        <v>95</v>
      </c>
      <c r="C88" s="104"/>
      <c r="D88" s="122"/>
      <c r="E88" s="122"/>
      <c r="F88" s="118">
        <f>SUM(C88:E88)</f>
        <v>0</v>
      </c>
      <c r="G88" s="104"/>
      <c r="H88" s="122"/>
      <c r="I88" s="122"/>
      <c r="J88" s="106">
        <f>SUM(G88:I88)</f>
        <v>0</v>
      </c>
      <c r="K88" s="97" t="s">
        <v>277</v>
      </c>
    </row>
    <row r="89" spans="1:11" ht="22.5">
      <c r="A89" s="50" t="s">
        <v>229</v>
      </c>
      <c r="B89" s="42" t="s">
        <v>96</v>
      </c>
      <c r="C89" s="104"/>
      <c r="D89" s="122"/>
      <c r="E89" s="122"/>
      <c r="F89" s="118">
        <f>SUM(C89:E89)</f>
        <v>0</v>
      </c>
      <c r="G89" s="104"/>
      <c r="H89" s="122"/>
      <c r="I89" s="130"/>
      <c r="J89" s="106">
        <f>SUM(G89:I89)</f>
        <v>0</v>
      </c>
      <c r="K89" s="97" t="s">
        <v>278</v>
      </c>
    </row>
    <row r="90" spans="1:11" ht="22.5">
      <c r="A90" s="50" t="s">
        <v>230</v>
      </c>
      <c r="B90" s="42" t="s">
        <v>97</v>
      </c>
      <c r="C90" s="104"/>
      <c r="D90" s="122"/>
      <c r="E90" s="122"/>
      <c r="F90" s="118">
        <f>SUM(C90:E90)</f>
        <v>0</v>
      </c>
      <c r="G90" s="104"/>
      <c r="H90" s="122"/>
      <c r="I90" s="130"/>
      <c r="J90" s="106">
        <f>SUM(G90:I90)</f>
        <v>0</v>
      </c>
      <c r="K90" s="97" t="s">
        <v>279</v>
      </c>
    </row>
    <row r="91" spans="1:11" ht="22.5">
      <c r="A91" s="50" t="s">
        <v>98</v>
      </c>
      <c r="B91" s="42" t="s">
        <v>99</v>
      </c>
      <c r="C91" s="104"/>
      <c r="D91" s="122"/>
      <c r="E91" s="123"/>
      <c r="F91" s="118">
        <f>SUM(C91:D91)</f>
        <v>0</v>
      </c>
      <c r="G91" s="104"/>
      <c r="H91" s="122"/>
      <c r="I91" s="131"/>
      <c r="J91" s="106">
        <f>SUM(G91:H91)</f>
        <v>0</v>
      </c>
      <c r="K91" s="97" t="s">
        <v>280</v>
      </c>
    </row>
    <row r="92" spans="1:11" ht="33.75">
      <c r="A92" s="50" t="s">
        <v>231</v>
      </c>
      <c r="B92" s="42" t="s">
        <v>100</v>
      </c>
      <c r="C92" s="104"/>
      <c r="D92" s="122"/>
      <c r="E92" s="122"/>
      <c r="F92" s="118">
        <f>SUM(C92:E92)</f>
        <v>0</v>
      </c>
      <c r="G92" s="104"/>
      <c r="H92" s="122"/>
      <c r="I92" s="130"/>
      <c r="J92" s="106">
        <f>SUM(G92:I92)</f>
        <v>0</v>
      </c>
      <c r="K92" s="97" t="s">
        <v>281</v>
      </c>
    </row>
    <row r="93" spans="1:11">
      <c r="A93" s="50" t="s">
        <v>101</v>
      </c>
      <c r="B93" s="42" t="s">
        <v>102</v>
      </c>
      <c r="C93" s="104"/>
      <c r="D93" s="130"/>
      <c r="E93" s="130"/>
      <c r="F93" s="118">
        <f>SUM(C93:E93)</f>
        <v>0</v>
      </c>
      <c r="G93" s="130"/>
      <c r="H93" s="130"/>
      <c r="I93" s="130"/>
      <c r="J93" s="106">
        <f>SUM(G93:I93)</f>
        <v>0</v>
      </c>
      <c r="K93" s="97" t="s">
        <v>282</v>
      </c>
    </row>
    <row r="94" spans="1:11">
      <c r="A94" s="50" t="s">
        <v>103</v>
      </c>
      <c r="B94" s="42" t="s">
        <v>104</v>
      </c>
      <c r="C94" s="104"/>
      <c r="D94" s="130"/>
      <c r="E94" s="131"/>
      <c r="F94" s="118">
        <f>SUM(C94:D94)</f>
        <v>0</v>
      </c>
      <c r="G94" s="130"/>
      <c r="H94" s="130"/>
      <c r="I94" s="131"/>
      <c r="J94" s="106">
        <f>SUM(G94:H94)</f>
        <v>0</v>
      </c>
      <c r="K94" s="97" t="s">
        <v>283</v>
      </c>
    </row>
    <row r="95" spans="1:11" ht="22.5">
      <c r="A95" s="50" t="s">
        <v>232</v>
      </c>
      <c r="B95" s="42" t="s">
        <v>105</v>
      </c>
      <c r="C95" s="104"/>
      <c r="D95" s="122"/>
      <c r="E95" s="123"/>
      <c r="F95" s="118">
        <f>SUM(C95:D95)</f>
        <v>0</v>
      </c>
      <c r="G95" s="104"/>
      <c r="H95" s="122"/>
      <c r="I95" s="131"/>
      <c r="J95" s="106">
        <f>SUM(G95:H95)</f>
        <v>0</v>
      </c>
      <c r="K95" s="97" t="s">
        <v>284</v>
      </c>
    </row>
    <row r="96" spans="1:11" s="34" customFormat="1">
      <c r="A96" s="44" t="s">
        <v>106</v>
      </c>
      <c r="B96" s="42" t="s">
        <v>107</v>
      </c>
      <c r="C96" s="99">
        <f>SUM(C98:C100)</f>
        <v>0</v>
      </c>
      <c r="D96" s="99">
        <f>SUM(D98:D100)</f>
        <v>0</v>
      </c>
      <c r="E96" s="100"/>
      <c r="F96" s="99">
        <f>SUM(F98:F100)</f>
        <v>0</v>
      </c>
      <c r="G96" s="99">
        <f>SUM(G98:G100)</f>
        <v>0</v>
      </c>
      <c r="H96" s="99">
        <f>SUM(H98:H100)</f>
        <v>0</v>
      </c>
      <c r="I96" s="100"/>
      <c r="J96" s="120">
        <f>SUM(J98:J100)</f>
        <v>0</v>
      </c>
      <c r="K96" s="97" t="s">
        <v>285</v>
      </c>
    </row>
    <row r="97" spans="1:11" s="34" customFormat="1" ht="9.9499999999999993" customHeight="1">
      <c r="A97" s="53" t="s">
        <v>93</v>
      </c>
      <c r="B97" s="40"/>
      <c r="C97" s="102"/>
      <c r="D97" s="124"/>
      <c r="E97" s="124"/>
      <c r="F97" s="124"/>
      <c r="G97" s="124"/>
      <c r="H97" s="124"/>
      <c r="I97" s="124"/>
      <c r="J97" s="103"/>
      <c r="K97" s="97"/>
    </row>
    <row r="98" spans="1:11" s="34" customFormat="1">
      <c r="A98" s="58" t="s">
        <v>108</v>
      </c>
      <c r="B98" s="42" t="s">
        <v>109</v>
      </c>
      <c r="C98" s="104"/>
      <c r="D98" s="122"/>
      <c r="E98" s="123"/>
      <c r="F98" s="118">
        <f>SUM(C98:D98)</f>
        <v>0</v>
      </c>
      <c r="G98" s="122"/>
      <c r="H98" s="122"/>
      <c r="I98" s="123"/>
      <c r="J98" s="106">
        <f>SUM(G98:H98)</f>
        <v>0</v>
      </c>
      <c r="K98" s="97" t="s">
        <v>286</v>
      </c>
    </row>
    <row r="99" spans="1:11" s="34" customFormat="1">
      <c r="A99" s="59" t="s">
        <v>110</v>
      </c>
      <c r="B99" s="42" t="s">
        <v>111</v>
      </c>
      <c r="C99" s="104"/>
      <c r="D99" s="130"/>
      <c r="E99" s="131"/>
      <c r="F99" s="118">
        <f>SUM(C99:D99)</f>
        <v>0</v>
      </c>
      <c r="G99" s="130"/>
      <c r="H99" s="130"/>
      <c r="I99" s="131"/>
      <c r="J99" s="106">
        <f>SUM(G99:H99)</f>
        <v>0</v>
      </c>
      <c r="K99" s="97" t="s">
        <v>287</v>
      </c>
    </row>
    <row r="100" spans="1:11" s="34" customFormat="1" ht="13.5" thickBot="1">
      <c r="A100" s="59" t="s">
        <v>112</v>
      </c>
      <c r="B100" s="45" t="s">
        <v>113</v>
      </c>
      <c r="C100" s="125"/>
      <c r="D100" s="126"/>
      <c r="E100" s="127"/>
      <c r="F100" s="128">
        <f>SUM(C100:D100)</f>
        <v>0</v>
      </c>
      <c r="G100" s="126"/>
      <c r="H100" s="126"/>
      <c r="I100" s="127"/>
      <c r="J100" s="129">
        <f>SUM(G100:H100)</f>
        <v>0</v>
      </c>
      <c r="K100" s="97" t="s">
        <v>288</v>
      </c>
    </row>
    <row r="101" spans="1:11" s="34" customFormat="1" ht="14.25" customHeight="1">
      <c r="A101" s="28"/>
      <c r="B101" s="29"/>
      <c r="C101" s="30"/>
      <c r="D101" s="30"/>
      <c r="E101" s="30"/>
      <c r="F101" s="30"/>
      <c r="G101" s="30"/>
      <c r="H101" s="30"/>
      <c r="I101" s="32" t="s">
        <v>114</v>
      </c>
      <c r="J101" s="30"/>
      <c r="K101" s="97"/>
    </row>
    <row r="102" spans="1:11" s="34" customFormat="1" ht="15.75" customHeight="1">
      <c r="A102" s="189" t="s">
        <v>13</v>
      </c>
      <c r="B102" s="192" t="s">
        <v>76</v>
      </c>
      <c r="C102" s="172" t="s">
        <v>8</v>
      </c>
      <c r="D102" s="173"/>
      <c r="E102" s="173"/>
      <c r="F102" s="174"/>
      <c r="G102" s="195" t="s">
        <v>77</v>
      </c>
      <c r="H102" s="196"/>
      <c r="I102" s="196"/>
      <c r="J102" s="196"/>
      <c r="K102" s="97"/>
    </row>
    <row r="103" spans="1:11" s="34" customFormat="1" ht="12" customHeight="1">
      <c r="A103" s="190"/>
      <c r="B103" s="193"/>
      <c r="C103" s="22" t="s">
        <v>11</v>
      </c>
      <c r="D103" s="156" t="s">
        <v>11</v>
      </c>
      <c r="E103" s="156" t="s">
        <v>340</v>
      </c>
      <c r="F103" s="177" t="s">
        <v>12</v>
      </c>
      <c r="G103" s="22" t="s">
        <v>11</v>
      </c>
      <c r="H103" s="22" t="s">
        <v>11</v>
      </c>
      <c r="I103" s="22" t="s">
        <v>340</v>
      </c>
      <c r="J103" s="178" t="s">
        <v>12</v>
      </c>
      <c r="K103" s="97"/>
    </row>
    <row r="104" spans="1:11" s="34" customFormat="1" ht="12" customHeight="1">
      <c r="A104" s="190"/>
      <c r="B104" s="193"/>
      <c r="C104" s="22" t="s">
        <v>15</v>
      </c>
      <c r="D104" s="22" t="s">
        <v>338</v>
      </c>
      <c r="E104" s="22" t="s">
        <v>341</v>
      </c>
      <c r="F104" s="178"/>
      <c r="G104" s="22" t="s">
        <v>15</v>
      </c>
      <c r="H104" s="22" t="s">
        <v>338</v>
      </c>
      <c r="I104" s="22" t="s">
        <v>341</v>
      </c>
      <c r="J104" s="178"/>
      <c r="K104" s="97"/>
    </row>
    <row r="105" spans="1:11" s="34" customFormat="1" ht="12" customHeight="1">
      <c r="A105" s="191"/>
      <c r="B105" s="194"/>
      <c r="C105" s="22" t="s">
        <v>16</v>
      </c>
      <c r="D105" s="22" t="s">
        <v>339</v>
      </c>
      <c r="E105" s="22" t="s">
        <v>342</v>
      </c>
      <c r="F105" s="179"/>
      <c r="G105" s="22" t="s">
        <v>16</v>
      </c>
      <c r="H105" s="22" t="s">
        <v>339</v>
      </c>
      <c r="I105" s="22" t="s">
        <v>342</v>
      </c>
      <c r="J105" s="179"/>
      <c r="K105" s="97"/>
    </row>
    <row r="106" spans="1:11" s="34" customFormat="1" ht="15.75" customHeight="1" thickBot="1">
      <c r="A106" s="19">
        <v>1</v>
      </c>
      <c r="B106" s="24" t="s">
        <v>17</v>
      </c>
      <c r="C106" s="25">
        <v>3</v>
      </c>
      <c r="D106" s="25">
        <v>4</v>
      </c>
      <c r="E106" s="25">
        <v>5</v>
      </c>
      <c r="F106" s="25">
        <v>6</v>
      </c>
      <c r="G106" s="25">
        <v>7</v>
      </c>
      <c r="H106" s="25">
        <v>8</v>
      </c>
      <c r="I106" s="25">
        <v>9</v>
      </c>
      <c r="J106" s="26">
        <v>10</v>
      </c>
      <c r="K106" s="97"/>
    </row>
    <row r="107" spans="1:11" s="34" customFormat="1">
      <c r="A107" s="49" t="s">
        <v>377</v>
      </c>
      <c r="B107" s="42" t="s">
        <v>115</v>
      </c>
      <c r="C107" s="104"/>
      <c r="D107" s="130"/>
      <c r="E107" s="131"/>
      <c r="F107" s="138">
        <f>SUM(C107:D107)</f>
        <v>0</v>
      </c>
      <c r="G107" s="130"/>
      <c r="H107" s="130"/>
      <c r="I107" s="131"/>
      <c r="J107" s="106">
        <f>SUM(G107:H107)</f>
        <v>0</v>
      </c>
      <c r="K107" s="97" t="s">
        <v>289</v>
      </c>
    </row>
    <row r="108" spans="1:11" s="34" customFormat="1">
      <c r="A108" s="44" t="s">
        <v>116</v>
      </c>
      <c r="B108" s="42" t="s">
        <v>117</v>
      </c>
      <c r="C108" s="104"/>
      <c r="D108" s="130"/>
      <c r="E108" s="131"/>
      <c r="F108" s="138">
        <f>SUM(C108:D108)</f>
        <v>0</v>
      </c>
      <c r="G108" s="130"/>
      <c r="H108" s="130">
        <v>218.88</v>
      </c>
      <c r="I108" s="131"/>
      <c r="J108" s="106">
        <f>SUM(G108:H108)</f>
        <v>218.88</v>
      </c>
      <c r="K108" s="97" t="s">
        <v>290</v>
      </c>
    </row>
    <row r="109" spans="1:11" s="34" customFormat="1">
      <c r="A109" s="49" t="s">
        <v>118</v>
      </c>
      <c r="B109" s="55" t="s">
        <v>119</v>
      </c>
      <c r="C109" s="99">
        <f>SUM(C111:C112)</f>
        <v>0</v>
      </c>
      <c r="D109" s="99">
        <f>SUM(D111:D112)</f>
        <v>0</v>
      </c>
      <c r="E109" s="100"/>
      <c r="F109" s="105">
        <f>SUM(F111:F112)</f>
        <v>0</v>
      </c>
      <c r="G109" s="99">
        <f>SUM(G111:G112)</f>
        <v>0</v>
      </c>
      <c r="H109" s="99">
        <f>SUM(H111:H112)</f>
        <v>0</v>
      </c>
      <c r="I109" s="100"/>
      <c r="J109" s="120">
        <f>SUM(J111:J112)</f>
        <v>0</v>
      </c>
      <c r="K109" s="97" t="s">
        <v>291</v>
      </c>
    </row>
    <row r="110" spans="1:11" s="34" customFormat="1" ht="9.9499999999999993" customHeight="1">
      <c r="A110" s="60" t="s">
        <v>20</v>
      </c>
      <c r="B110" s="40"/>
      <c r="C110" s="102"/>
      <c r="D110" s="124"/>
      <c r="E110" s="124"/>
      <c r="F110" s="124"/>
      <c r="G110" s="124"/>
      <c r="H110" s="124"/>
      <c r="I110" s="124"/>
      <c r="J110" s="103"/>
      <c r="K110" s="97"/>
    </row>
    <row r="111" spans="1:11" s="34" customFormat="1" ht="22.5">
      <c r="A111" s="51" t="s">
        <v>120</v>
      </c>
      <c r="B111" s="42" t="s">
        <v>121</v>
      </c>
      <c r="C111" s="104"/>
      <c r="D111" s="122"/>
      <c r="E111" s="123"/>
      <c r="F111" s="118">
        <f>SUM(C111:D111)</f>
        <v>0</v>
      </c>
      <c r="G111" s="122"/>
      <c r="H111" s="122"/>
      <c r="I111" s="123"/>
      <c r="J111" s="106">
        <f>SUM(G111:H111)</f>
        <v>0</v>
      </c>
      <c r="K111" s="97" t="s">
        <v>292</v>
      </c>
    </row>
    <row r="112" spans="1:11" s="34" customFormat="1" ht="22.5">
      <c r="A112" s="51" t="s">
        <v>122</v>
      </c>
      <c r="B112" s="42" t="s">
        <v>123</v>
      </c>
      <c r="C112" s="104"/>
      <c r="D112" s="130"/>
      <c r="E112" s="131"/>
      <c r="F112" s="138">
        <f>SUM(C112:D112)</f>
        <v>0</v>
      </c>
      <c r="G112" s="130"/>
      <c r="H112" s="130"/>
      <c r="I112" s="131"/>
      <c r="J112" s="106">
        <f>SUM(G112:H112)</f>
        <v>0</v>
      </c>
      <c r="K112" s="97" t="s">
        <v>293</v>
      </c>
    </row>
    <row r="113" spans="1:11" s="34" customFormat="1">
      <c r="A113" s="61" t="s">
        <v>124</v>
      </c>
      <c r="B113" s="42" t="s">
        <v>125</v>
      </c>
      <c r="C113" s="104"/>
      <c r="D113" s="130"/>
      <c r="E113" s="131"/>
      <c r="F113" s="138">
        <f>SUM(C113:D113)</f>
        <v>0</v>
      </c>
      <c r="G113" s="130"/>
      <c r="H113" s="130"/>
      <c r="I113" s="131"/>
      <c r="J113" s="106">
        <f>SUM(G113:H113)</f>
        <v>0</v>
      </c>
      <c r="K113" s="97" t="s">
        <v>294</v>
      </c>
    </row>
    <row r="114" spans="1:11" s="34" customFormat="1">
      <c r="A114" s="49" t="s">
        <v>374</v>
      </c>
      <c r="B114" s="55" t="s">
        <v>126</v>
      </c>
      <c r="C114" s="130"/>
      <c r="D114" s="130"/>
      <c r="E114" s="131"/>
      <c r="F114" s="138">
        <f>SUM(C114:D114)</f>
        <v>0</v>
      </c>
      <c r="G114" s="130"/>
      <c r="H114" s="130"/>
      <c r="I114" s="131"/>
      <c r="J114" s="106">
        <f>SUM(G114:H114)</f>
        <v>0</v>
      </c>
      <c r="K114" s="97" t="s">
        <v>295</v>
      </c>
    </row>
    <row r="115" spans="1:11" s="34" customFormat="1">
      <c r="A115" s="49" t="s">
        <v>127</v>
      </c>
      <c r="B115" s="62" t="s">
        <v>128</v>
      </c>
      <c r="C115" s="139">
        <f>C117+C118+C119+C122</f>
        <v>0</v>
      </c>
      <c r="D115" s="139">
        <f>D117+D118+D119+D122</f>
        <v>-1845942.49</v>
      </c>
      <c r="E115" s="109"/>
      <c r="F115" s="139">
        <f>F117+F118+F119+F122</f>
        <v>-1845942.49</v>
      </c>
      <c r="G115" s="139">
        <f>G117+G118+G119+G122</f>
        <v>0</v>
      </c>
      <c r="H115" s="139">
        <f>H117+H118+H119+H122</f>
        <v>-2454975.6800000002</v>
      </c>
      <c r="I115" s="109"/>
      <c r="J115" s="120">
        <f>J117+J118+J119+J122</f>
        <v>-2454975.6800000002</v>
      </c>
      <c r="K115" s="97" t="s">
        <v>296</v>
      </c>
    </row>
    <row r="116" spans="1:11" s="34" customFormat="1" ht="9.9499999999999993" customHeight="1">
      <c r="A116" s="46" t="s">
        <v>35</v>
      </c>
      <c r="B116" s="47"/>
      <c r="C116" s="116"/>
      <c r="D116" s="124"/>
      <c r="E116" s="124"/>
      <c r="F116" s="124"/>
      <c r="G116" s="124"/>
      <c r="H116" s="124"/>
      <c r="I116" s="124"/>
      <c r="J116" s="153"/>
      <c r="K116" s="97"/>
    </row>
    <row r="117" spans="1:11" s="34" customFormat="1" ht="22.5">
      <c r="A117" s="51" t="s">
        <v>360</v>
      </c>
      <c r="B117" s="40" t="s">
        <v>129</v>
      </c>
      <c r="C117" s="140"/>
      <c r="D117" s="141"/>
      <c r="E117" s="109"/>
      <c r="F117" s="118">
        <f>SUM(C117:D117)</f>
        <v>0</v>
      </c>
      <c r="G117" s="141"/>
      <c r="H117" s="141"/>
      <c r="I117" s="109"/>
      <c r="J117" s="106">
        <f>SUM(G117:H117)</f>
        <v>0</v>
      </c>
      <c r="K117" s="97" t="s">
        <v>297</v>
      </c>
    </row>
    <row r="118" spans="1:11" s="34" customFormat="1" ht="22.5">
      <c r="A118" s="52" t="s">
        <v>130</v>
      </c>
      <c r="B118" s="55" t="s">
        <v>131</v>
      </c>
      <c r="C118" s="142"/>
      <c r="D118" s="130"/>
      <c r="E118" s="131"/>
      <c r="F118" s="138">
        <f>SUM(C118:D118)</f>
        <v>0</v>
      </c>
      <c r="G118" s="130"/>
      <c r="H118" s="130"/>
      <c r="I118" s="131"/>
      <c r="J118" s="106">
        <f>SUM(G118:H118)</f>
        <v>0</v>
      </c>
      <c r="K118" s="97" t="s">
        <v>298</v>
      </c>
    </row>
    <row r="119" spans="1:11" s="34" customFormat="1">
      <c r="A119" s="52" t="s">
        <v>132</v>
      </c>
      <c r="B119" s="55" t="s">
        <v>133</v>
      </c>
      <c r="C119" s="104"/>
      <c r="D119" s="130"/>
      <c r="E119" s="131"/>
      <c r="F119" s="138">
        <f>SUM(C119:D119)</f>
        <v>0</v>
      </c>
      <c r="G119" s="130"/>
      <c r="H119" s="130"/>
      <c r="I119" s="131"/>
      <c r="J119" s="106">
        <f>SUM(G119:H119)</f>
        <v>0</v>
      </c>
      <c r="K119" s="97" t="s">
        <v>299</v>
      </c>
    </row>
    <row r="120" spans="1:11" s="34" customFormat="1">
      <c r="A120" s="52" t="s">
        <v>225</v>
      </c>
      <c r="B120" s="55" t="s">
        <v>134</v>
      </c>
      <c r="C120" s="131"/>
      <c r="D120" s="130">
        <v>-12861214.880000001</v>
      </c>
      <c r="E120" s="130"/>
      <c r="F120" s="138">
        <f>SUM(C120:E120)</f>
        <v>-12861214.880000001</v>
      </c>
      <c r="G120" s="131"/>
      <c r="H120" s="130">
        <v>-13865688.99</v>
      </c>
      <c r="I120" s="130"/>
      <c r="J120" s="106">
        <f>SUM(G120:I120)</f>
        <v>-13865688.99</v>
      </c>
      <c r="K120" s="97" t="s">
        <v>300</v>
      </c>
    </row>
    <row r="121" spans="1:11" s="34" customFormat="1">
      <c r="A121" s="52" t="s">
        <v>356</v>
      </c>
      <c r="B121" s="55" t="s">
        <v>223</v>
      </c>
      <c r="C121" s="131"/>
      <c r="D121" s="130">
        <v>11015272.390000001</v>
      </c>
      <c r="E121" s="130"/>
      <c r="F121" s="138">
        <f>SUM(C121:E121)</f>
        <v>11015272.390000001</v>
      </c>
      <c r="G121" s="131"/>
      <c r="H121" s="130">
        <v>11410713.310000001</v>
      </c>
      <c r="I121" s="130"/>
      <c r="J121" s="106">
        <f>SUM(G121:I121)</f>
        <v>11410713.310000001</v>
      </c>
      <c r="K121" s="97" t="s">
        <v>301</v>
      </c>
    </row>
    <row r="122" spans="1:11" s="34" customFormat="1">
      <c r="A122" s="52" t="s">
        <v>355</v>
      </c>
      <c r="B122" s="55" t="s">
        <v>224</v>
      </c>
      <c r="C122" s="131"/>
      <c r="D122" s="99">
        <f>D120+D121</f>
        <v>-1845942.49</v>
      </c>
      <c r="E122" s="99">
        <f>E120+E121</f>
        <v>0</v>
      </c>
      <c r="F122" s="99">
        <f>F120+F121</f>
        <v>-1845942.49</v>
      </c>
      <c r="G122" s="131"/>
      <c r="H122" s="99">
        <f>H120+H121</f>
        <v>-2454975.6800000002</v>
      </c>
      <c r="I122" s="99">
        <f>I120+I121</f>
        <v>0</v>
      </c>
      <c r="J122" s="120">
        <f>J120+J121</f>
        <v>-2454975.6800000002</v>
      </c>
      <c r="K122" s="97" t="s">
        <v>302</v>
      </c>
    </row>
    <row r="123" spans="1:11" s="34" customFormat="1">
      <c r="A123" s="49" t="s">
        <v>135</v>
      </c>
      <c r="B123" s="55" t="s">
        <v>136</v>
      </c>
      <c r="C123" s="99">
        <f>SUM(C125:C127)</f>
        <v>0</v>
      </c>
      <c r="D123" s="99">
        <f>SUM(D125:D127)</f>
        <v>0</v>
      </c>
      <c r="E123" s="100"/>
      <c r="F123" s="99">
        <f>SUM(F125:F127)</f>
        <v>0</v>
      </c>
      <c r="G123" s="99">
        <f>SUM(G125:G127)</f>
        <v>0</v>
      </c>
      <c r="H123" s="99">
        <f>SUM(H125:H127)</f>
        <v>0</v>
      </c>
      <c r="I123" s="100"/>
      <c r="J123" s="120">
        <f>SUM(J125:J127)</f>
        <v>0</v>
      </c>
      <c r="K123" s="97" t="s">
        <v>303</v>
      </c>
    </row>
    <row r="124" spans="1:11" s="34" customFormat="1" ht="9.9499999999999993" customHeight="1">
      <c r="A124" s="53" t="s">
        <v>93</v>
      </c>
      <c r="B124" s="40"/>
      <c r="C124" s="102"/>
      <c r="D124" s="124"/>
      <c r="E124" s="124"/>
      <c r="F124" s="124"/>
      <c r="G124" s="124"/>
      <c r="H124" s="124"/>
      <c r="I124" s="124"/>
      <c r="J124" s="103"/>
      <c r="K124" s="97"/>
    </row>
    <row r="125" spans="1:11" s="34" customFormat="1">
      <c r="A125" s="58" t="s">
        <v>137</v>
      </c>
      <c r="B125" s="42" t="s">
        <v>138</v>
      </c>
      <c r="C125" s="104"/>
      <c r="D125" s="122"/>
      <c r="E125" s="123"/>
      <c r="F125" s="118">
        <f>SUM(C125:D125)</f>
        <v>0</v>
      </c>
      <c r="G125" s="122"/>
      <c r="H125" s="122"/>
      <c r="I125" s="123"/>
      <c r="J125" s="106">
        <f>SUM(G125:H125)</f>
        <v>0</v>
      </c>
      <c r="K125" s="97" t="s">
        <v>304</v>
      </c>
    </row>
    <row r="126" spans="1:11" s="34" customFormat="1">
      <c r="A126" s="63" t="s">
        <v>139</v>
      </c>
      <c r="B126" s="40" t="s">
        <v>140</v>
      </c>
      <c r="C126" s="140"/>
      <c r="D126" s="143"/>
      <c r="E126" s="124"/>
      <c r="F126" s="138">
        <f>SUM(C126:D126)</f>
        <v>0</v>
      </c>
      <c r="G126" s="143"/>
      <c r="H126" s="143"/>
      <c r="I126" s="124"/>
      <c r="J126" s="106">
        <f>SUM(G126:H126)</f>
        <v>0</v>
      </c>
      <c r="K126" s="97" t="s">
        <v>305</v>
      </c>
    </row>
    <row r="127" spans="1:11" s="34" customFormat="1">
      <c r="A127" s="64" t="s">
        <v>141</v>
      </c>
      <c r="B127" s="55" t="s">
        <v>142</v>
      </c>
      <c r="C127" s="142"/>
      <c r="D127" s="130"/>
      <c r="E127" s="131"/>
      <c r="F127" s="138">
        <f>SUM(C127:D127)</f>
        <v>0</v>
      </c>
      <c r="G127" s="130"/>
      <c r="H127" s="130"/>
      <c r="I127" s="131"/>
      <c r="J127" s="106">
        <f>SUM(G127:H127)</f>
        <v>0</v>
      </c>
      <c r="K127" s="97" t="s">
        <v>306</v>
      </c>
    </row>
    <row r="128" spans="1:11" s="34" customFormat="1" ht="23.25" thickBot="1">
      <c r="A128" s="56" t="s">
        <v>378</v>
      </c>
      <c r="B128" s="65" t="s">
        <v>143</v>
      </c>
      <c r="C128" s="144">
        <f t="shared" ref="C128:J128" si="1">C85+C96+C107+C108+C109+C113+C114+C115+C123</f>
        <v>0</v>
      </c>
      <c r="D128" s="144">
        <f t="shared" si="1"/>
        <v>-1845942.49</v>
      </c>
      <c r="E128" s="144">
        <f t="shared" si="1"/>
        <v>0</v>
      </c>
      <c r="F128" s="144">
        <f t="shared" si="1"/>
        <v>-1845942.49</v>
      </c>
      <c r="G128" s="144">
        <f t="shared" si="1"/>
        <v>0</v>
      </c>
      <c r="H128" s="144">
        <f t="shared" si="1"/>
        <v>-2454756.7999999998</v>
      </c>
      <c r="I128" s="144">
        <f t="shared" si="1"/>
        <v>0</v>
      </c>
      <c r="J128" s="145">
        <f t="shared" si="1"/>
        <v>-2454756.7999999998</v>
      </c>
      <c r="K128" s="97" t="s">
        <v>307</v>
      </c>
    </row>
    <row r="129" spans="1:11" s="34" customFormat="1" ht="13.5" thickBot="1">
      <c r="A129" s="66" t="s">
        <v>144</v>
      </c>
      <c r="B129" s="57" t="s">
        <v>145</v>
      </c>
      <c r="C129" s="146">
        <f t="shared" ref="C129:J129" si="2">C83+C128</f>
        <v>0</v>
      </c>
      <c r="D129" s="146">
        <f t="shared" si="2"/>
        <v>360607.7</v>
      </c>
      <c r="E129" s="146">
        <f t="shared" si="2"/>
        <v>0</v>
      </c>
      <c r="F129" s="146">
        <f t="shared" si="2"/>
        <v>360607.7</v>
      </c>
      <c r="G129" s="146">
        <f t="shared" si="2"/>
        <v>0</v>
      </c>
      <c r="H129" s="146">
        <f t="shared" si="2"/>
        <v>330888.78000000003</v>
      </c>
      <c r="I129" s="146">
        <f t="shared" si="2"/>
        <v>0</v>
      </c>
      <c r="J129" s="147">
        <f t="shared" si="2"/>
        <v>330888.78000000003</v>
      </c>
      <c r="K129" s="97" t="s">
        <v>308</v>
      </c>
    </row>
    <row r="130" spans="1:11" s="34" customFormat="1" ht="18.75" customHeight="1">
      <c r="A130" s="33"/>
      <c r="B130" s="35"/>
      <c r="C130" s="78"/>
      <c r="D130" s="78"/>
      <c r="E130" s="78"/>
      <c r="F130" s="78"/>
      <c r="G130" s="78"/>
      <c r="H130" s="78"/>
      <c r="I130" s="79" t="s">
        <v>146</v>
      </c>
      <c r="J130" s="78"/>
      <c r="K130" s="97"/>
    </row>
    <row r="131" spans="1:11" s="34" customFormat="1" ht="17.25" customHeight="1">
      <c r="A131" s="189" t="s">
        <v>147</v>
      </c>
      <c r="B131" s="192" t="s">
        <v>76</v>
      </c>
      <c r="C131" s="202" t="s">
        <v>8</v>
      </c>
      <c r="D131" s="203"/>
      <c r="E131" s="203"/>
      <c r="F131" s="204"/>
      <c r="G131" s="197" t="s">
        <v>77</v>
      </c>
      <c r="H131" s="198"/>
      <c r="I131" s="198"/>
      <c r="J131" s="198"/>
      <c r="K131" s="97"/>
    </row>
    <row r="132" spans="1:11" s="34" customFormat="1" ht="12" customHeight="1">
      <c r="A132" s="190"/>
      <c r="B132" s="193"/>
      <c r="C132" s="22" t="s">
        <v>11</v>
      </c>
      <c r="D132" s="156" t="s">
        <v>11</v>
      </c>
      <c r="E132" s="156" t="s">
        <v>340</v>
      </c>
      <c r="F132" s="199" t="s">
        <v>12</v>
      </c>
      <c r="G132" s="22" t="s">
        <v>11</v>
      </c>
      <c r="H132" s="22" t="s">
        <v>11</v>
      </c>
      <c r="I132" s="22" t="s">
        <v>340</v>
      </c>
      <c r="J132" s="200" t="s">
        <v>12</v>
      </c>
      <c r="K132" s="97"/>
    </row>
    <row r="133" spans="1:11" s="34" customFormat="1" ht="12" customHeight="1">
      <c r="A133" s="190"/>
      <c r="B133" s="193"/>
      <c r="C133" s="22" t="s">
        <v>15</v>
      </c>
      <c r="D133" s="22" t="s">
        <v>338</v>
      </c>
      <c r="E133" s="22" t="s">
        <v>341</v>
      </c>
      <c r="F133" s="200"/>
      <c r="G133" s="22" t="s">
        <v>15</v>
      </c>
      <c r="H133" s="22" t="s">
        <v>338</v>
      </c>
      <c r="I133" s="22" t="s">
        <v>341</v>
      </c>
      <c r="J133" s="200"/>
      <c r="K133" s="97"/>
    </row>
    <row r="134" spans="1:11" s="34" customFormat="1" ht="12" customHeight="1">
      <c r="A134" s="191"/>
      <c r="B134" s="194"/>
      <c r="C134" s="22" t="s">
        <v>16</v>
      </c>
      <c r="D134" s="22" t="s">
        <v>339</v>
      </c>
      <c r="E134" s="22" t="s">
        <v>342</v>
      </c>
      <c r="F134" s="201"/>
      <c r="G134" s="22" t="s">
        <v>16</v>
      </c>
      <c r="H134" s="22" t="s">
        <v>339</v>
      </c>
      <c r="I134" s="22" t="s">
        <v>342</v>
      </c>
      <c r="J134" s="201"/>
      <c r="K134" s="97"/>
    </row>
    <row r="135" spans="1:11" s="34" customFormat="1" ht="13.5" customHeight="1" thickBot="1">
      <c r="A135" s="19">
        <v>1</v>
      </c>
      <c r="B135" s="24" t="s">
        <v>17</v>
      </c>
      <c r="C135" s="80">
        <v>3</v>
      </c>
      <c r="D135" s="80">
        <v>4</v>
      </c>
      <c r="E135" s="80">
        <v>5</v>
      </c>
      <c r="F135" s="80">
        <v>6</v>
      </c>
      <c r="G135" s="80">
        <v>7</v>
      </c>
      <c r="H135" s="80">
        <v>8</v>
      </c>
      <c r="I135" s="80">
        <v>9</v>
      </c>
      <c r="J135" s="81">
        <v>10</v>
      </c>
      <c r="K135" s="97"/>
    </row>
    <row r="136" spans="1:11" s="34" customFormat="1" ht="20.100000000000001" customHeight="1">
      <c r="A136" s="67" t="s">
        <v>148</v>
      </c>
      <c r="B136" s="38"/>
      <c r="C136" s="75"/>
      <c r="D136" s="76"/>
      <c r="E136" s="76"/>
      <c r="F136" s="76"/>
      <c r="G136" s="76"/>
      <c r="H136" s="76"/>
      <c r="I136" s="76"/>
      <c r="J136" s="77"/>
      <c r="K136" s="97"/>
    </row>
    <row r="137" spans="1:11" s="34" customFormat="1" ht="22.5">
      <c r="A137" s="61" t="s">
        <v>149</v>
      </c>
      <c r="B137" s="42" t="s">
        <v>150</v>
      </c>
      <c r="C137" s="99">
        <f>SUM(C139:C141)</f>
        <v>0</v>
      </c>
      <c r="D137" s="99">
        <f>SUM(D139:D141)</f>
        <v>0</v>
      </c>
      <c r="E137" s="100"/>
      <c r="F137" s="99">
        <f>SUM(F139:F141)</f>
        <v>0</v>
      </c>
      <c r="G137" s="99">
        <f>SUM(G139:G141)</f>
        <v>0</v>
      </c>
      <c r="H137" s="99">
        <f>SUM(H139:H141)</f>
        <v>0</v>
      </c>
      <c r="I137" s="100"/>
      <c r="J137" s="101">
        <f>SUM(J139:J141)</f>
        <v>0</v>
      </c>
      <c r="K137" s="97" t="s">
        <v>309</v>
      </c>
    </row>
    <row r="138" spans="1:11" s="34" customFormat="1" ht="9.9499999999999993" customHeight="1">
      <c r="A138" s="60" t="s">
        <v>20</v>
      </c>
      <c r="B138" s="40"/>
      <c r="C138" s="102"/>
      <c r="D138" s="109"/>
      <c r="E138" s="109"/>
      <c r="F138" s="109"/>
      <c r="G138" s="109"/>
      <c r="H138" s="109"/>
      <c r="I138" s="109"/>
      <c r="J138" s="110"/>
      <c r="K138" s="97"/>
    </row>
    <row r="139" spans="1:11" s="34" customFormat="1">
      <c r="A139" s="51" t="s">
        <v>151</v>
      </c>
      <c r="B139" s="42" t="s">
        <v>152</v>
      </c>
      <c r="C139" s="104"/>
      <c r="D139" s="122"/>
      <c r="E139" s="123"/>
      <c r="F139" s="118">
        <f>SUM(C139:D139)</f>
        <v>0</v>
      </c>
      <c r="G139" s="122"/>
      <c r="H139" s="122"/>
      <c r="I139" s="123"/>
      <c r="J139" s="106">
        <f>SUM(G139:H139)</f>
        <v>0</v>
      </c>
      <c r="K139" s="97" t="s">
        <v>310</v>
      </c>
    </row>
    <row r="140" spans="1:11" s="34" customFormat="1" ht="33.75">
      <c r="A140" s="51" t="s">
        <v>153</v>
      </c>
      <c r="B140" s="42" t="s">
        <v>154</v>
      </c>
      <c r="C140" s="104"/>
      <c r="D140" s="122"/>
      <c r="E140" s="123"/>
      <c r="F140" s="118">
        <f>SUM(C140:D140)</f>
        <v>0</v>
      </c>
      <c r="G140" s="122"/>
      <c r="H140" s="122"/>
      <c r="I140" s="123"/>
      <c r="J140" s="106">
        <f>SUM(G140:H140)</f>
        <v>0</v>
      </c>
      <c r="K140" s="97" t="s">
        <v>311</v>
      </c>
    </row>
    <row r="141" spans="1:11" s="34" customFormat="1" ht="22.5">
      <c r="A141" s="51" t="s">
        <v>155</v>
      </c>
      <c r="B141" s="42" t="s">
        <v>156</v>
      </c>
      <c r="C141" s="104"/>
      <c r="D141" s="122"/>
      <c r="E141" s="123"/>
      <c r="F141" s="118">
        <f>SUM(C141:D141)</f>
        <v>0</v>
      </c>
      <c r="G141" s="122"/>
      <c r="H141" s="122"/>
      <c r="I141" s="123"/>
      <c r="J141" s="106">
        <f>SUM(G141:H141)</f>
        <v>0</v>
      </c>
      <c r="K141" s="97" t="s">
        <v>312</v>
      </c>
    </row>
    <row r="142" spans="1:11" s="34" customFormat="1">
      <c r="A142" s="49" t="s">
        <v>157</v>
      </c>
      <c r="B142" s="42" t="s">
        <v>158</v>
      </c>
      <c r="C142" s="104"/>
      <c r="D142" s="130">
        <v>33421.83</v>
      </c>
      <c r="E142" s="131"/>
      <c r="F142" s="118">
        <f>SUM(C142:D142)</f>
        <v>33421.83</v>
      </c>
      <c r="G142" s="130"/>
      <c r="H142" s="130">
        <v>16985.45</v>
      </c>
      <c r="I142" s="131"/>
      <c r="J142" s="106">
        <f>SUM(G142:H142)</f>
        <v>16985.45</v>
      </c>
      <c r="K142" s="97" t="s">
        <v>313</v>
      </c>
    </row>
    <row r="143" spans="1:11" s="34" customFormat="1">
      <c r="A143" s="49" t="s">
        <v>159</v>
      </c>
      <c r="B143" s="42" t="s">
        <v>160</v>
      </c>
      <c r="C143" s="99">
        <f>SUM(C145:C150)</f>
        <v>0</v>
      </c>
      <c r="D143" s="99">
        <f>SUM(D145:D150)</f>
        <v>-22517</v>
      </c>
      <c r="E143" s="100"/>
      <c r="F143" s="99">
        <f>SUM(F145:F150)</f>
        <v>-22517</v>
      </c>
      <c r="G143" s="99">
        <f>SUM(G145:G150)</f>
        <v>0</v>
      </c>
      <c r="H143" s="99">
        <f>SUM(H145:H150)</f>
        <v>-93580.02</v>
      </c>
      <c r="I143" s="100"/>
      <c r="J143" s="120">
        <f>SUM(J145:J150)</f>
        <v>-93580.02</v>
      </c>
      <c r="K143" s="97" t="s">
        <v>314</v>
      </c>
    </row>
    <row r="144" spans="1:11" s="34" customFormat="1" ht="9.9499999999999993" customHeight="1">
      <c r="A144" s="60" t="s">
        <v>35</v>
      </c>
      <c r="B144" s="40"/>
      <c r="C144" s="102"/>
      <c r="D144" s="124"/>
      <c r="E144" s="124"/>
      <c r="F144" s="124"/>
      <c r="G144" s="124"/>
      <c r="H144" s="124"/>
      <c r="I144" s="124"/>
      <c r="J144" s="110"/>
      <c r="K144" s="97"/>
    </row>
    <row r="145" spans="1:11" s="34" customFormat="1" ht="22.5">
      <c r="A145" s="51" t="s">
        <v>161</v>
      </c>
      <c r="B145" s="42" t="s">
        <v>162</v>
      </c>
      <c r="C145" s="104"/>
      <c r="D145" s="122"/>
      <c r="E145" s="123"/>
      <c r="F145" s="118">
        <f t="shared" ref="F145:F150" si="3">SUM(C145:D145)</f>
        <v>0</v>
      </c>
      <c r="G145" s="122"/>
      <c r="H145" s="122"/>
      <c r="I145" s="123"/>
      <c r="J145" s="106">
        <f t="shared" ref="J145:J150" si="4">SUM(G145:H145)</f>
        <v>0</v>
      </c>
      <c r="K145" s="97" t="s">
        <v>315</v>
      </c>
    </row>
    <row r="146" spans="1:11" s="34" customFormat="1" ht="22.5">
      <c r="A146" s="52" t="s">
        <v>163</v>
      </c>
      <c r="B146" s="42" t="s">
        <v>164</v>
      </c>
      <c r="C146" s="104"/>
      <c r="D146" s="130">
        <v>-22517</v>
      </c>
      <c r="E146" s="131"/>
      <c r="F146" s="118">
        <f t="shared" si="3"/>
        <v>-22517</v>
      </c>
      <c r="G146" s="130"/>
      <c r="H146" s="130">
        <v>-93580.02</v>
      </c>
      <c r="I146" s="131"/>
      <c r="J146" s="106">
        <f t="shared" si="4"/>
        <v>-93580.02</v>
      </c>
      <c r="K146" s="97" t="s">
        <v>316</v>
      </c>
    </row>
    <row r="147" spans="1:11" s="34" customFormat="1" ht="22.5">
      <c r="A147" s="52" t="s">
        <v>165</v>
      </c>
      <c r="B147" s="42" t="s">
        <v>166</v>
      </c>
      <c r="C147" s="104"/>
      <c r="D147" s="130"/>
      <c r="E147" s="131"/>
      <c r="F147" s="118">
        <f t="shared" si="3"/>
        <v>0</v>
      </c>
      <c r="G147" s="130"/>
      <c r="H147" s="130"/>
      <c r="I147" s="131"/>
      <c r="J147" s="106">
        <f t="shared" si="4"/>
        <v>0</v>
      </c>
      <c r="K147" s="97" t="s">
        <v>317</v>
      </c>
    </row>
    <row r="148" spans="1:11" s="34" customFormat="1" ht="22.5">
      <c r="A148" s="52" t="s">
        <v>167</v>
      </c>
      <c r="B148" s="42" t="s">
        <v>168</v>
      </c>
      <c r="C148" s="104"/>
      <c r="D148" s="130"/>
      <c r="E148" s="131"/>
      <c r="F148" s="118">
        <f t="shared" si="3"/>
        <v>0</v>
      </c>
      <c r="G148" s="130"/>
      <c r="H148" s="130"/>
      <c r="I148" s="131"/>
      <c r="J148" s="106">
        <f t="shared" si="4"/>
        <v>0</v>
      </c>
      <c r="K148" s="97" t="s">
        <v>318</v>
      </c>
    </row>
    <row r="149" spans="1:11" s="34" customFormat="1" ht="22.5">
      <c r="A149" s="52" t="s">
        <v>169</v>
      </c>
      <c r="B149" s="42" t="s">
        <v>170</v>
      </c>
      <c r="C149" s="104"/>
      <c r="D149" s="130"/>
      <c r="E149" s="131"/>
      <c r="F149" s="118">
        <f t="shared" si="3"/>
        <v>0</v>
      </c>
      <c r="G149" s="130"/>
      <c r="H149" s="130"/>
      <c r="I149" s="131"/>
      <c r="J149" s="106">
        <f t="shared" si="4"/>
        <v>0</v>
      </c>
      <c r="K149" s="97" t="s">
        <v>319</v>
      </c>
    </row>
    <row r="150" spans="1:11" s="34" customFormat="1" ht="34.5" thickBot="1">
      <c r="A150" s="51" t="s">
        <v>171</v>
      </c>
      <c r="B150" s="45" t="s">
        <v>172</v>
      </c>
      <c r="C150" s="125"/>
      <c r="D150" s="126"/>
      <c r="E150" s="127"/>
      <c r="F150" s="128">
        <f t="shared" si="3"/>
        <v>0</v>
      </c>
      <c r="G150" s="126"/>
      <c r="H150" s="126"/>
      <c r="I150" s="127"/>
      <c r="J150" s="129">
        <f t="shared" si="4"/>
        <v>0</v>
      </c>
      <c r="K150" s="97" t="s">
        <v>320</v>
      </c>
    </row>
    <row r="151" spans="1:11" s="34" customFormat="1" ht="18.75" customHeight="1">
      <c r="A151" s="33"/>
      <c r="B151" s="35"/>
      <c r="C151" s="30"/>
      <c r="D151" s="30"/>
      <c r="E151" s="30"/>
      <c r="F151" s="30"/>
      <c r="G151" s="30"/>
      <c r="H151" s="30"/>
      <c r="I151" s="32" t="s">
        <v>173</v>
      </c>
      <c r="J151" s="30"/>
      <c r="K151" s="97"/>
    </row>
    <row r="152" spans="1:11" s="34" customFormat="1" ht="17.25" customHeight="1">
      <c r="A152" s="189" t="s">
        <v>147</v>
      </c>
      <c r="B152" s="192" t="s">
        <v>76</v>
      </c>
      <c r="C152" s="172" t="s">
        <v>8</v>
      </c>
      <c r="D152" s="173"/>
      <c r="E152" s="173"/>
      <c r="F152" s="174"/>
      <c r="G152" s="195" t="s">
        <v>77</v>
      </c>
      <c r="H152" s="196"/>
      <c r="I152" s="196"/>
      <c r="J152" s="196"/>
      <c r="K152" s="97"/>
    </row>
    <row r="153" spans="1:11" s="34" customFormat="1" ht="12" customHeight="1">
      <c r="A153" s="190"/>
      <c r="B153" s="193"/>
      <c r="C153" s="22" t="s">
        <v>11</v>
      </c>
      <c r="D153" s="156" t="s">
        <v>11</v>
      </c>
      <c r="E153" s="156" t="s">
        <v>340</v>
      </c>
      <c r="F153" s="177" t="s">
        <v>12</v>
      </c>
      <c r="G153" s="22" t="s">
        <v>11</v>
      </c>
      <c r="H153" s="22" t="s">
        <v>11</v>
      </c>
      <c r="I153" s="22" t="s">
        <v>340</v>
      </c>
      <c r="J153" s="178" t="s">
        <v>12</v>
      </c>
      <c r="K153" s="97"/>
    </row>
    <row r="154" spans="1:11" s="34" customFormat="1" ht="12" customHeight="1">
      <c r="A154" s="190"/>
      <c r="B154" s="193"/>
      <c r="C154" s="22" t="s">
        <v>15</v>
      </c>
      <c r="D154" s="22" t="s">
        <v>338</v>
      </c>
      <c r="E154" s="22" t="s">
        <v>341</v>
      </c>
      <c r="F154" s="178"/>
      <c r="G154" s="22" t="s">
        <v>15</v>
      </c>
      <c r="H154" s="22" t="s">
        <v>338</v>
      </c>
      <c r="I154" s="22" t="s">
        <v>341</v>
      </c>
      <c r="J154" s="178"/>
      <c r="K154" s="97"/>
    </row>
    <row r="155" spans="1:11" s="34" customFormat="1" ht="12" customHeight="1">
      <c r="A155" s="191"/>
      <c r="B155" s="194"/>
      <c r="C155" s="22" t="s">
        <v>16</v>
      </c>
      <c r="D155" s="22" t="s">
        <v>339</v>
      </c>
      <c r="E155" s="22" t="s">
        <v>342</v>
      </c>
      <c r="F155" s="179"/>
      <c r="G155" s="22" t="s">
        <v>16</v>
      </c>
      <c r="H155" s="22" t="s">
        <v>339</v>
      </c>
      <c r="I155" s="22" t="s">
        <v>342</v>
      </c>
      <c r="J155" s="179"/>
      <c r="K155" s="97"/>
    </row>
    <row r="156" spans="1:11" s="34" customFormat="1" ht="13.5" customHeight="1" thickBot="1">
      <c r="A156" s="19">
        <v>1</v>
      </c>
      <c r="B156" s="24" t="s">
        <v>17</v>
      </c>
      <c r="C156" s="25">
        <v>3</v>
      </c>
      <c r="D156" s="25">
        <v>4</v>
      </c>
      <c r="E156" s="25">
        <v>5</v>
      </c>
      <c r="F156" s="25">
        <v>6</v>
      </c>
      <c r="G156" s="25">
        <v>7</v>
      </c>
      <c r="H156" s="25">
        <v>8</v>
      </c>
      <c r="I156" s="25">
        <v>9</v>
      </c>
      <c r="J156" s="26">
        <v>10</v>
      </c>
      <c r="K156" s="97"/>
    </row>
    <row r="157" spans="1:11" s="34" customFormat="1">
      <c r="A157" s="44" t="s">
        <v>174</v>
      </c>
      <c r="B157" s="69" t="s">
        <v>175</v>
      </c>
      <c r="C157" s="148">
        <f t="shared" ref="C157:J157" si="5">SUM(C159:C163)</f>
        <v>0</v>
      </c>
      <c r="D157" s="148">
        <f t="shared" si="5"/>
        <v>0</v>
      </c>
      <c r="E157" s="148">
        <f t="shared" si="5"/>
        <v>0</v>
      </c>
      <c r="F157" s="148">
        <f t="shared" si="5"/>
        <v>0</v>
      </c>
      <c r="G157" s="148">
        <f t="shared" si="5"/>
        <v>0</v>
      </c>
      <c r="H157" s="148">
        <f t="shared" si="5"/>
        <v>0</v>
      </c>
      <c r="I157" s="148">
        <f t="shared" si="5"/>
        <v>0</v>
      </c>
      <c r="J157" s="115">
        <f t="shared" si="5"/>
        <v>0</v>
      </c>
      <c r="K157" s="97" t="s">
        <v>321</v>
      </c>
    </row>
    <row r="158" spans="1:11" s="34" customFormat="1" ht="9.9499999999999993" customHeight="1">
      <c r="A158" s="53" t="s">
        <v>176</v>
      </c>
      <c r="B158" s="40"/>
      <c r="C158" s="102"/>
      <c r="D158" s="124"/>
      <c r="E158" s="124"/>
      <c r="F158" s="124"/>
      <c r="G158" s="109"/>
      <c r="H158" s="109"/>
      <c r="I158" s="109"/>
      <c r="J158" s="110"/>
      <c r="K158" s="97"/>
    </row>
    <row r="159" spans="1:11" s="34" customFormat="1" ht="22.5">
      <c r="A159" s="50" t="s">
        <v>177</v>
      </c>
      <c r="B159" s="40" t="s">
        <v>178</v>
      </c>
      <c r="C159" s="102"/>
      <c r="D159" s="109"/>
      <c r="E159" s="141"/>
      <c r="F159" s="149">
        <f>E159</f>
        <v>0</v>
      </c>
      <c r="G159" s="102"/>
      <c r="H159" s="109"/>
      <c r="I159" s="141"/>
      <c r="J159" s="154">
        <f>I159</f>
        <v>0</v>
      </c>
      <c r="K159" s="97" t="s">
        <v>322</v>
      </c>
    </row>
    <row r="160" spans="1:11" s="34" customFormat="1">
      <c r="A160" s="50" t="s">
        <v>179</v>
      </c>
      <c r="B160" s="55" t="s">
        <v>222</v>
      </c>
      <c r="C160" s="142"/>
      <c r="D160" s="130"/>
      <c r="E160" s="131"/>
      <c r="F160" s="138">
        <f>SUM(C160:D160)</f>
        <v>0</v>
      </c>
      <c r="G160" s="130"/>
      <c r="H160" s="130"/>
      <c r="I160" s="131"/>
      <c r="J160" s="155">
        <f>SUM(G160:H160)</f>
        <v>0</v>
      </c>
      <c r="K160" s="97" t="s">
        <v>323</v>
      </c>
    </row>
    <row r="161" spans="1:11" s="34" customFormat="1" ht="22.5">
      <c r="A161" s="70" t="s">
        <v>180</v>
      </c>
      <c r="B161" s="55" t="s">
        <v>181</v>
      </c>
      <c r="C161" s="142"/>
      <c r="D161" s="130"/>
      <c r="E161" s="131"/>
      <c r="F161" s="138">
        <f>SUM(C161:D161)</f>
        <v>0</v>
      </c>
      <c r="G161" s="130"/>
      <c r="H161" s="130"/>
      <c r="I161" s="131"/>
      <c r="J161" s="155">
        <f>SUM(G161:H161)</f>
        <v>0</v>
      </c>
      <c r="K161" s="97" t="s">
        <v>324</v>
      </c>
    </row>
    <row r="162" spans="1:11" s="34" customFormat="1">
      <c r="A162" s="50" t="s">
        <v>182</v>
      </c>
      <c r="B162" s="55" t="s">
        <v>183</v>
      </c>
      <c r="C162" s="130"/>
      <c r="D162" s="130"/>
      <c r="E162" s="131"/>
      <c r="F162" s="138">
        <f>SUM(C162:D162)</f>
        <v>0</v>
      </c>
      <c r="G162" s="130"/>
      <c r="H162" s="130"/>
      <c r="I162" s="131"/>
      <c r="J162" s="155">
        <f>SUM(G162:H162)</f>
        <v>0</v>
      </c>
      <c r="K162" s="97" t="s">
        <v>325</v>
      </c>
    </row>
    <row r="163" spans="1:11" s="34" customFormat="1">
      <c r="A163" s="70" t="s">
        <v>184</v>
      </c>
      <c r="B163" s="55" t="s">
        <v>185</v>
      </c>
      <c r="C163" s="130"/>
      <c r="D163" s="130"/>
      <c r="E163" s="130"/>
      <c r="F163" s="138">
        <f>SUM(C163:E163)</f>
        <v>0</v>
      </c>
      <c r="G163" s="130"/>
      <c r="H163" s="130"/>
      <c r="I163" s="130"/>
      <c r="J163" s="155">
        <f>SUM(G163:I163)</f>
        <v>0</v>
      </c>
      <c r="K163" s="97" t="s">
        <v>326</v>
      </c>
    </row>
    <row r="164" spans="1:11" s="34" customFormat="1" ht="13.5" thickBot="1">
      <c r="A164" s="71" t="s">
        <v>361</v>
      </c>
      <c r="B164" s="65" t="s">
        <v>186</v>
      </c>
      <c r="C164" s="150">
        <f t="shared" ref="C164:J164" si="6">C137+C142+C143+C157</f>
        <v>0</v>
      </c>
      <c r="D164" s="150">
        <f t="shared" si="6"/>
        <v>10904.83</v>
      </c>
      <c r="E164" s="150">
        <f t="shared" si="6"/>
        <v>0</v>
      </c>
      <c r="F164" s="150">
        <f t="shared" si="6"/>
        <v>10904.83</v>
      </c>
      <c r="G164" s="150">
        <f t="shared" si="6"/>
        <v>0</v>
      </c>
      <c r="H164" s="150">
        <f t="shared" si="6"/>
        <v>-76594.570000000007</v>
      </c>
      <c r="I164" s="150">
        <f t="shared" si="6"/>
        <v>0</v>
      </c>
      <c r="J164" s="114">
        <f t="shared" si="6"/>
        <v>-76594.570000000007</v>
      </c>
      <c r="K164" s="97" t="s">
        <v>327</v>
      </c>
    </row>
    <row r="165" spans="1:11" s="34" customFormat="1" ht="20.100000000000001" customHeight="1">
      <c r="A165" s="37" t="s">
        <v>187</v>
      </c>
      <c r="B165" s="40"/>
      <c r="C165" s="102"/>
      <c r="D165" s="109"/>
      <c r="E165" s="109"/>
      <c r="F165" s="109"/>
      <c r="G165" s="109"/>
      <c r="H165" s="109"/>
      <c r="I165" s="109"/>
      <c r="J165" s="110"/>
      <c r="K165" s="97"/>
    </row>
    <row r="166" spans="1:11" s="34" customFormat="1" ht="22.5">
      <c r="A166" s="61" t="s">
        <v>379</v>
      </c>
      <c r="B166" s="42" t="s">
        <v>188</v>
      </c>
      <c r="C166" s="99">
        <f t="shared" ref="C166:J166" si="7">SUM(C168:C172)</f>
        <v>0</v>
      </c>
      <c r="D166" s="99">
        <f t="shared" si="7"/>
        <v>349702.87</v>
      </c>
      <c r="E166" s="99">
        <f t="shared" si="7"/>
        <v>0</v>
      </c>
      <c r="F166" s="99">
        <f t="shared" si="7"/>
        <v>349702.87</v>
      </c>
      <c r="G166" s="99">
        <f t="shared" si="7"/>
        <v>0</v>
      </c>
      <c r="H166" s="99">
        <f t="shared" si="7"/>
        <v>407483.35</v>
      </c>
      <c r="I166" s="99">
        <f t="shared" si="7"/>
        <v>0</v>
      </c>
      <c r="J166" s="101">
        <f t="shared" si="7"/>
        <v>407483.35</v>
      </c>
      <c r="K166" s="97" t="s">
        <v>328</v>
      </c>
    </row>
    <row r="167" spans="1:11" s="36" customFormat="1" ht="9.9499999999999993" customHeight="1">
      <c r="A167" s="68" t="s">
        <v>35</v>
      </c>
      <c r="B167" s="47"/>
      <c r="C167" s="116"/>
      <c r="D167" s="124"/>
      <c r="E167" s="124"/>
      <c r="F167" s="124"/>
      <c r="G167" s="124"/>
      <c r="H167" s="124"/>
      <c r="I167" s="124"/>
      <c r="J167" s="117"/>
      <c r="K167" s="98"/>
    </row>
    <row r="168" spans="1:11" s="34" customFormat="1" ht="22.5">
      <c r="A168" s="72" t="s">
        <v>189</v>
      </c>
      <c r="B168" s="40" t="s">
        <v>190</v>
      </c>
      <c r="C168" s="140"/>
      <c r="D168" s="122">
        <v>-10665569.52</v>
      </c>
      <c r="E168" s="122"/>
      <c r="F168" s="118">
        <f>SUM(C168:E168)</f>
        <v>-10665569.52</v>
      </c>
      <c r="G168" s="122"/>
      <c r="H168" s="122">
        <v>-11003229.960000001</v>
      </c>
      <c r="I168" s="122"/>
      <c r="J168" s="106">
        <f>SUM(G168:I168)</f>
        <v>-11003229.960000001</v>
      </c>
      <c r="K168" s="97" t="s">
        <v>329</v>
      </c>
    </row>
    <row r="169" spans="1:11" s="34" customFormat="1" ht="22.5">
      <c r="A169" s="73" t="s">
        <v>226</v>
      </c>
      <c r="B169" s="47" t="s">
        <v>330</v>
      </c>
      <c r="C169" s="157"/>
      <c r="D169" s="130">
        <v>11015272.390000001</v>
      </c>
      <c r="E169" s="130"/>
      <c r="F169" s="118">
        <f>SUM(C169:E169)</f>
        <v>11015272.390000001</v>
      </c>
      <c r="G169" s="151"/>
      <c r="H169" s="130">
        <v>11410713.310000001</v>
      </c>
      <c r="I169" s="130"/>
      <c r="J169" s="155">
        <f>SUM(G169:I169)</f>
        <v>11410713.310000001</v>
      </c>
      <c r="K169" s="97" t="s">
        <v>330</v>
      </c>
    </row>
    <row r="170" spans="1:11" s="34" customFormat="1">
      <c r="A170" s="73" t="s">
        <v>191</v>
      </c>
      <c r="B170" s="47" t="s">
        <v>192</v>
      </c>
      <c r="C170" s="152"/>
      <c r="D170" s="130"/>
      <c r="E170" s="130"/>
      <c r="F170" s="118">
        <f>SUM(C170:E170)</f>
        <v>0</v>
      </c>
      <c r="G170" s="130"/>
      <c r="H170" s="130"/>
      <c r="I170" s="130"/>
      <c r="J170" s="155">
        <f>SUM(G170:I170)</f>
        <v>0</v>
      </c>
      <c r="K170" s="97" t="s">
        <v>331</v>
      </c>
    </row>
    <row r="171" spans="1:11" s="34" customFormat="1">
      <c r="A171" s="73" t="s">
        <v>193</v>
      </c>
      <c r="B171" s="55" t="s">
        <v>194</v>
      </c>
      <c r="C171" s="142"/>
      <c r="D171" s="130"/>
      <c r="E171" s="130"/>
      <c r="F171" s="118">
        <f>SUM(C171:E171)</f>
        <v>0</v>
      </c>
      <c r="G171" s="130"/>
      <c r="H171" s="130"/>
      <c r="I171" s="130"/>
      <c r="J171" s="155">
        <f>SUM(G171:I171)</f>
        <v>0</v>
      </c>
      <c r="K171" s="97" t="s">
        <v>332</v>
      </c>
    </row>
    <row r="172" spans="1:11" s="34" customFormat="1" ht="13.5" thickBot="1">
      <c r="A172" s="68" t="s">
        <v>335</v>
      </c>
      <c r="B172" s="40" t="s">
        <v>336</v>
      </c>
      <c r="C172" s="140"/>
      <c r="D172" s="140"/>
      <c r="E172" s="140"/>
      <c r="F172" s="118">
        <f>SUM(C172:E172)</f>
        <v>0</v>
      </c>
      <c r="G172" s="140"/>
      <c r="H172" s="140"/>
      <c r="I172" s="140"/>
      <c r="J172" s="155">
        <f>SUM(G172:I172)</f>
        <v>0</v>
      </c>
      <c r="K172" s="97" t="s">
        <v>337</v>
      </c>
    </row>
    <row r="173" spans="1:11" ht="13.5" thickBot="1">
      <c r="A173" s="66" t="s">
        <v>195</v>
      </c>
      <c r="B173" s="57" t="s">
        <v>196</v>
      </c>
      <c r="C173" s="135">
        <f t="shared" ref="C173:J173" si="8">C164+C166</f>
        <v>0</v>
      </c>
      <c r="D173" s="135">
        <f t="shared" si="8"/>
        <v>360607.7</v>
      </c>
      <c r="E173" s="135">
        <f t="shared" si="8"/>
        <v>0</v>
      </c>
      <c r="F173" s="135">
        <f t="shared" si="8"/>
        <v>360607.7</v>
      </c>
      <c r="G173" s="135">
        <f t="shared" si="8"/>
        <v>0</v>
      </c>
      <c r="H173" s="135">
        <f t="shared" si="8"/>
        <v>330888.78000000003</v>
      </c>
      <c r="I173" s="135">
        <f t="shared" si="8"/>
        <v>0</v>
      </c>
      <c r="J173" s="137">
        <f t="shared" si="8"/>
        <v>330888.78000000003</v>
      </c>
      <c r="K173" s="97" t="s">
        <v>333</v>
      </c>
    </row>
    <row r="174" spans="1:11" s="6" customFormat="1" ht="24" customHeight="1">
      <c r="A174" s="10" t="s">
        <v>197</v>
      </c>
      <c r="B174" s="9"/>
    </row>
    <row r="175" spans="1:11" s="6" customFormat="1" ht="12.75" customHeight="1"/>
    <row r="176" spans="1:11" s="6" customFormat="1" ht="12.75" customHeight="1">
      <c r="A176" s="10"/>
      <c r="B176" s="9"/>
    </row>
    <row r="177" spans="1:10" s="6" customFormat="1" ht="12.75" customHeight="1">
      <c r="A177" s="85" t="s">
        <v>210</v>
      </c>
      <c r="B177" s="187" t="s">
        <v>344</v>
      </c>
      <c r="C177" s="187"/>
      <c r="D177" s="187"/>
      <c r="F177" s="86" t="s">
        <v>213</v>
      </c>
      <c r="G177" s="185"/>
      <c r="H177" s="185"/>
      <c r="I177" s="159" t="s">
        <v>347</v>
      </c>
      <c r="J177" s="159"/>
    </row>
    <row r="178" spans="1:10" s="6" customFormat="1" ht="12.75" customHeight="1">
      <c r="A178" s="86" t="s">
        <v>212</v>
      </c>
      <c r="B178" s="186" t="s">
        <v>211</v>
      </c>
      <c r="C178" s="186"/>
      <c r="D178" s="186"/>
      <c r="F178" s="86"/>
      <c r="G178" s="160" t="s">
        <v>214</v>
      </c>
      <c r="H178" s="160"/>
      <c r="I178" s="160" t="s">
        <v>211</v>
      </c>
      <c r="J178" s="160"/>
    </row>
    <row r="179" spans="1:10" s="6" customFormat="1" ht="12.75" customHeight="1">
      <c r="A179" s="10"/>
      <c r="B179" s="9"/>
    </row>
    <row r="180" spans="1:10" ht="12.75" customHeight="1">
      <c r="A180" s="10"/>
      <c r="B180" s="9"/>
      <c r="C180" s="6"/>
      <c r="D180" s="87"/>
      <c r="E180" s="183" t="s">
        <v>215</v>
      </c>
      <c r="F180" s="183"/>
      <c r="G180" s="184"/>
      <c r="H180" s="184"/>
      <c r="I180" s="184"/>
      <c r="J180" s="184"/>
    </row>
    <row r="181" spans="1:10" ht="12.75" customHeight="1">
      <c r="A181" s="10"/>
      <c r="B181" s="9"/>
      <c r="C181" s="6"/>
      <c r="D181" s="88"/>
      <c r="E181" s="88"/>
      <c r="F181" s="88"/>
      <c r="G181" s="164" t="s">
        <v>216</v>
      </c>
      <c r="H181" s="164"/>
      <c r="I181" s="164"/>
      <c r="J181" s="164"/>
    </row>
    <row r="182" spans="1:10" ht="12.75" customHeight="1">
      <c r="A182" s="10"/>
      <c r="B182" s="9"/>
      <c r="C182" s="165" t="s">
        <v>219</v>
      </c>
      <c r="D182" s="165"/>
      <c r="E182" s="159"/>
      <c r="F182" s="159"/>
      <c r="G182" s="161"/>
      <c r="H182" s="161"/>
      <c r="I182" s="159"/>
      <c r="J182" s="159"/>
    </row>
    <row r="183" spans="1:10" ht="12.75" customHeight="1">
      <c r="A183" s="10"/>
      <c r="B183" s="9"/>
      <c r="C183" s="163" t="s">
        <v>218</v>
      </c>
      <c r="D183" s="163"/>
      <c r="E183" s="160" t="s">
        <v>217</v>
      </c>
      <c r="F183" s="160"/>
      <c r="G183" s="160" t="s">
        <v>214</v>
      </c>
      <c r="H183" s="160"/>
      <c r="I183" s="160" t="s">
        <v>211</v>
      </c>
      <c r="J183" s="160"/>
    </row>
    <row r="184" spans="1:10" ht="12.75" customHeight="1">
      <c r="A184" s="10"/>
      <c r="B184" s="9"/>
      <c r="C184" s="86"/>
      <c r="D184" s="86"/>
      <c r="E184" s="21"/>
      <c r="F184" s="21"/>
      <c r="G184" s="21"/>
      <c r="H184" s="21"/>
      <c r="I184" s="21"/>
      <c r="J184" s="21"/>
    </row>
    <row r="185" spans="1:10" ht="12.75" customHeight="1">
      <c r="A185" s="89" t="s">
        <v>221</v>
      </c>
      <c r="B185"/>
      <c r="C185" s="159"/>
      <c r="D185" s="159"/>
      <c r="E185" s="161"/>
      <c r="F185" s="161"/>
      <c r="G185" s="159"/>
      <c r="H185" s="159"/>
      <c r="I185" s="159"/>
      <c r="J185" s="159"/>
    </row>
    <row r="186" spans="1:10" ht="12.75" customHeight="1">
      <c r="A186" s="90" t="s">
        <v>209</v>
      </c>
      <c r="B186" s="91"/>
      <c r="C186" s="160" t="s">
        <v>217</v>
      </c>
      <c r="D186" s="160"/>
      <c r="E186" s="160" t="s">
        <v>214</v>
      </c>
      <c r="F186" s="160"/>
      <c r="G186" s="160" t="s">
        <v>211</v>
      </c>
      <c r="H186" s="160"/>
      <c r="I186" s="158" t="s">
        <v>220</v>
      </c>
      <c r="J186" s="158"/>
    </row>
  </sheetData>
  <mergeCells count="68">
    <mergeCell ref="J153:J155"/>
    <mergeCell ref="J132:J134"/>
    <mergeCell ref="A152:A155"/>
    <mergeCell ref="B152:B155"/>
    <mergeCell ref="C152:F152"/>
    <mergeCell ref="G152:J152"/>
    <mergeCell ref="F153:F155"/>
    <mergeCell ref="A131:A134"/>
    <mergeCell ref="B131:B134"/>
    <mergeCell ref="C131:F131"/>
    <mergeCell ref="G131:J131"/>
    <mergeCell ref="F132:F134"/>
    <mergeCell ref="J103:J105"/>
    <mergeCell ref="A102:A105"/>
    <mergeCell ref="B102:B105"/>
    <mergeCell ref="C102:F102"/>
    <mergeCell ref="G102:J102"/>
    <mergeCell ref="F103:F105"/>
    <mergeCell ref="B178:D178"/>
    <mergeCell ref="B177:D177"/>
    <mergeCell ref="B12:H12"/>
    <mergeCell ref="B13:H13"/>
    <mergeCell ref="A71:A74"/>
    <mergeCell ref="B71:B74"/>
    <mergeCell ref="C71:F71"/>
    <mergeCell ref="G71:J71"/>
    <mergeCell ref="F72:F74"/>
    <mergeCell ref="J72:J74"/>
    <mergeCell ref="E180:F180"/>
    <mergeCell ref="G180:J180"/>
    <mergeCell ref="G177:H177"/>
    <mergeCell ref="I177:J177"/>
    <mergeCell ref="G178:H178"/>
    <mergeCell ref="I178:J178"/>
    <mergeCell ref="J16:J18"/>
    <mergeCell ref="C40:F40"/>
    <mergeCell ref="G40:J40"/>
    <mergeCell ref="J41:J43"/>
    <mergeCell ref="F16:F18"/>
    <mergeCell ref="F41:F43"/>
    <mergeCell ref="A2:I2"/>
    <mergeCell ref="A3:I3"/>
    <mergeCell ref="A4:I4"/>
    <mergeCell ref="C15:F15"/>
    <mergeCell ref="G15:J15"/>
    <mergeCell ref="D5:E5"/>
    <mergeCell ref="B7:H7"/>
    <mergeCell ref="B8:H8"/>
    <mergeCell ref="B9:H9"/>
    <mergeCell ref="B11:H11"/>
    <mergeCell ref="B10:H10"/>
    <mergeCell ref="C183:D183"/>
    <mergeCell ref="E183:F183"/>
    <mergeCell ref="G183:H183"/>
    <mergeCell ref="G181:J181"/>
    <mergeCell ref="E182:F182"/>
    <mergeCell ref="G182:H182"/>
    <mergeCell ref="I182:J182"/>
    <mergeCell ref="I183:J183"/>
    <mergeCell ref="C182:D182"/>
    <mergeCell ref="I186:J186"/>
    <mergeCell ref="I185:J185"/>
    <mergeCell ref="G186:H186"/>
    <mergeCell ref="G185:H185"/>
    <mergeCell ref="E186:F186"/>
    <mergeCell ref="C186:D186"/>
    <mergeCell ref="E185:F185"/>
    <mergeCell ref="C185:D18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38" max="16383" man="1"/>
    <brk id="69" max="16383" man="1"/>
    <brk id="100" max="16383" man="1"/>
    <brk id="129" max="16383" man="1"/>
    <brk id="150" max="16383" man="1"/>
  </rowBreaks>
  <colBreaks count="1" manualBreakCount="1">
    <brk id="11" max="1048575" man="1"/>
  </colBreaks>
  <ignoredErrors>
    <ignoredError sqref="J9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a</cp:lastModifiedBy>
  <dcterms:created xsi:type="dcterms:W3CDTF">2011-04-05T12:25:02Z</dcterms:created>
  <dcterms:modified xsi:type="dcterms:W3CDTF">2015-12-04T10:21:40Z</dcterms:modified>
</cp:coreProperties>
</file>