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225" windowWidth="14805" windowHeight="7890"/>
  </bookViews>
  <sheets>
    <sheet name="ПФХД" sheetId="4" r:id="rId1"/>
    <sheet name="Лист1" sheetId="1" r:id="rId2"/>
    <sheet name="Лист2" sheetId="2" r:id="rId3"/>
    <sheet name="Лист3" sheetId="3" r:id="rId4"/>
  </sheets>
  <calcPr calcId="125725"/>
</workbook>
</file>

<file path=xl/calcChain.xml><?xml version="1.0" encoding="utf-8"?>
<calcChain xmlns="http://schemas.openxmlformats.org/spreadsheetml/2006/main">
  <c r="G29" i="4"/>
  <c r="F29"/>
  <c r="AA10" l="1"/>
  <c r="AA14"/>
  <c r="AA16"/>
  <c r="AA17"/>
  <c r="AA18"/>
  <c r="AA23"/>
  <c r="AA31"/>
  <c r="AA32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X35"/>
  <c r="W35"/>
  <c r="X34"/>
  <c r="W32"/>
  <c r="X32" s="1"/>
  <c r="X31"/>
  <c r="W29"/>
  <c r="X29" s="1"/>
  <c r="X28"/>
  <c r="X27"/>
  <c r="X26"/>
  <c r="X25"/>
  <c r="X24"/>
  <c r="X23"/>
  <c r="X22"/>
  <c r="X21"/>
  <c r="X20"/>
  <c r="W18"/>
  <c r="X18" s="1"/>
  <c r="X17"/>
  <c r="X15"/>
  <c r="W15"/>
  <c r="X14"/>
  <c r="X13"/>
  <c r="X11"/>
  <c r="W11"/>
  <c r="X8"/>
  <c r="W6"/>
  <c r="W36" s="1"/>
  <c r="X5"/>
  <c r="X6" l="1"/>
  <c r="X36" s="1"/>
  <c r="O36"/>
  <c r="P36"/>
  <c r="U36"/>
  <c r="Y36"/>
  <c r="Y18"/>
  <c r="Z18" s="1"/>
  <c r="T18"/>
  <c r="S18"/>
  <c r="R18"/>
  <c r="Q18"/>
  <c r="K18"/>
  <c r="J18"/>
  <c r="I18"/>
  <c r="Z17"/>
  <c r="V17"/>
  <c r="L17"/>
  <c r="M17" s="1"/>
  <c r="H17"/>
  <c r="G18"/>
  <c r="H18" s="1"/>
  <c r="G17"/>
  <c r="F18"/>
  <c r="E18"/>
  <c r="D18"/>
  <c r="L18" l="1"/>
  <c r="M18" s="1"/>
  <c r="N18" s="1"/>
  <c r="N17"/>
  <c r="V18"/>
  <c r="Y15"/>
  <c r="Z15" s="1"/>
  <c r="Z14"/>
  <c r="R15"/>
  <c r="S15"/>
  <c r="T15"/>
  <c r="Q15"/>
  <c r="V14"/>
  <c r="L14"/>
  <c r="M14" s="1"/>
  <c r="N14" s="1"/>
  <c r="K15"/>
  <c r="J15"/>
  <c r="L15" s="1"/>
  <c r="I15"/>
  <c r="G8"/>
  <c r="G10"/>
  <c r="G9"/>
  <c r="G14"/>
  <c r="H14" s="1"/>
  <c r="F15"/>
  <c r="G15" s="1"/>
  <c r="E15"/>
  <c r="D15"/>
  <c r="M15" l="1"/>
  <c r="H15"/>
  <c r="V15"/>
  <c r="N15" l="1"/>
  <c r="AA15" s="1"/>
  <c r="H10"/>
  <c r="H9"/>
  <c r="H8"/>
  <c r="D11"/>
  <c r="F11"/>
  <c r="E11"/>
  <c r="G11" s="1"/>
  <c r="H11" s="1"/>
  <c r="Z34" l="1"/>
  <c r="Z31"/>
  <c r="Z28"/>
  <c r="Z27"/>
  <c r="Z26"/>
  <c r="Z25"/>
  <c r="Z24"/>
  <c r="Z23"/>
  <c r="Z22"/>
  <c r="Z21"/>
  <c r="Z20"/>
  <c r="Z13"/>
  <c r="Z8"/>
  <c r="Z5"/>
  <c r="V34"/>
  <c r="V31"/>
  <c r="V28"/>
  <c r="V27"/>
  <c r="AA27" s="1"/>
  <c r="V26"/>
  <c r="V25"/>
  <c r="V24"/>
  <c r="V23"/>
  <c r="V22"/>
  <c r="V21"/>
  <c r="V20"/>
  <c r="V13"/>
  <c r="V8"/>
  <c r="V5"/>
  <c r="L5"/>
  <c r="M5" s="1"/>
  <c r="L34"/>
  <c r="M34" s="1"/>
  <c r="L31"/>
  <c r="M31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3"/>
  <c r="M13" s="1"/>
  <c r="L8"/>
  <c r="M8" s="1"/>
  <c r="G34"/>
  <c r="H34" s="1"/>
  <c r="G31"/>
  <c r="H31" s="1"/>
  <c r="H28"/>
  <c r="G27"/>
  <c r="H27" s="1"/>
  <c r="G26"/>
  <c r="H26" s="1"/>
  <c r="G25"/>
  <c r="H25" s="1"/>
  <c r="G24"/>
  <c r="H24" s="1"/>
  <c r="G23"/>
  <c r="H23" s="1"/>
  <c r="N23" s="1"/>
  <c r="G22"/>
  <c r="H22" s="1"/>
  <c r="G21"/>
  <c r="H21" s="1"/>
  <c r="G20"/>
  <c r="H20" s="1"/>
  <c r="G13"/>
  <c r="H13" s="1"/>
  <c r="G5"/>
  <c r="H5" s="1"/>
  <c r="Y35"/>
  <c r="Y32"/>
  <c r="Z32" s="1"/>
  <c r="Y29"/>
  <c r="Z29" s="1"/>
  <c r="Z36" s="1"/>
  <c r="Y11"/>
  <c r="Z11" s="1"/>
  <c r="Y6"/>
  <c r="Z6" s="1"/>
  <c r="T35"/>
  <c r="S35"/>
  <c r="T32"/>
  <c r="S32"/>
  <c r="T29"/>
  <c r="S29"/>
  <c r="T11"/>
  <c r="S11"/>
  <c r="T6"/>
  <c r="S6"/>
  <c r="S36" s="1"/>
  <c r="R35"/>
  <c r="Q35"/>
  <c r="R32"/>
  <c r="Q32"/>
  <c r="R29"/>
  <c r="Q29"/>
  <c r="R11"/>
  <c r="Q11"/>
  <c r="R6"/>
  <c r="Q6"/>
  <c r="K35"/>
  <c r="J35"/>
  <c r="I35"/>
  <c r="K32"/>
  <c r="J32"/>
  <c r="L32" s="1"/>
  <c r="I32"/>
  <c r="K29"/>
  <c r="J29"/>
  <c r="I29"/>
  <c r="K11"/>
  <c r="J11"/>
  <c r="I11"/>
  <c r="K6"/>
  <c r="K36" s="1"/>
  <c r="J6"/>
  <c r="I6"/>
  <c r="I36" s="1"/>
  <c r="E6"/>
  <c r="F6"/>
  <c r="E29"/>
  <c r="E32"/>
  <c r="F32"/>
  <c r="E35"/>
  <c r="F35"/>
  <c r="D35"/>
  <c r="D32"/>
  <c r="D29"/>
  <c r="D6"/>
  <c r="R36" l="1"/>
  <c r="D36"/>
  <c r="L6"/>
  <c r="J36"/>
  <c r="F36"/>
  <c r="T36"/>
  <c r="E36"/>
  <c r="Q36"/>
  <c r="N24"/>
  <c r="AA24" s="1"/>
  <c r="L11"/>
  <c r="M11" s="1"/>
  <c r="N11" s="1"/>
  <c r="AA11" s="1"/>
  <c r="V32"/>
  <c r="M32"/>
  <c r="N5"/>
  <c r="AA5" s="1"/>
  <c r="G6"/>
  <c r="L29"/>
  <c r="M29" s="1"/>
  <c r="V6"/>
  <c r="N31"/>
  <c r="N21"/>
  <c r="AA21" s="1"/>
  <c r="N13"/>
  <c r="AA13" s="1"/>
  <c r="N27"/>
  <c r="N8"/>
  <c r="AA8" s="1"/>
  <c r="N22"/>
  <c r="AA22" s="1"/>
  <c r="G32"/>
  <c r="H32" s="1"/>
  <c r="H29"/>
  <c r="L35"/>
  <c r="M35" s="1"/>
  <c r="V11"/>
  <c r="V29"/>
  <c r="V35"/>
  <c r="N20"/>
  <c r="AA20" s="1"/>
  <c r="N26"/>
  <c r="AA26" s="1"/>
  <c r="N34"/>
  <c r="AA34" s="1"/>
  <c r="N25"/>
  <c r="AA25" s="1"/>
  <c r="N28"/>
  <c r="AA28" s="1"/>
  <c r="G35"/>
  <c r="H35" s="1"/>
  <c r="Z35"/>
  <c r="N29" l="1"/>
  <c r="AA29" s="1"/>
  <c r="H6"/>
  <c r="H36" s="1"/>
  <c r="G36"/>
  <c r="L36"/>
  <c r="M6"/>
  <c r="V36"/>
  <c r="N32"/>
  <c r="N35"/>
  <c r="AA35" s="1"/>
  <c r="V68"/>
  <c r="H68"/>
  <c r="V67"/>
  <c r="H67"/>
  <c r="V66"/>
  <c r="H66"/>
  <c r="V65"/>
  <c r="H65"/>
  <c r="V64"/>
  <c r="H64"/>
  <c r="V63"/>
  <c r="H63"/>
  <c r="V62"/>
  <c r="H62"/>
  <c r="V61"/>
  <c r="H61"/>
  <c r="V60"/>
  <c r="H60"/>
  <c r="V59"/>
  <c r="H59"/>
  <c r="V58"/>
  <c r="H58"/>
  <c r="V57"/>
  <c r="H57"/>
  <c r="V56"/>
  <c r="H56"/>
  <c r="V55"/>
  <c r="H55"/>
  <c r="V54"/>
  <c r="H54"/>
  <c r="V53"/>
  <c r="H53"/>
  <c r="V52"/>
  <c r="H52"/>
  <c r="V51"/>
  <c r="H51"/>
  <c r="V50"/>
  <c r="H50"/>
  <c r="V49"/>
  <c r="H49"/>
  <c r="V48"/>
  <c r="H48"/>
  <c r="V47"/>
  <c r="H47"/>
  <c r="V46"/>
  <c r="H46"/>
  <c r="V45"/>
  <c r="H45"/>
  <c r="V44"/>
  <c r="H44"/>
  <c r="V43"/>
  <c r="H43"/>
  <c r="V42"/>
  <c r="H42"/>
  <c r="V41"/>
  <c r="H41"/>
  <c r="V40"/>
  <c r="H40"/>
  <c r="V39"/>
  <c r="H39"/>
  <c r="V38"/>
  <c r="H38"/>
  <c r="V37"/>
  <c r="H37"/>
  <c r="N6" l="1"/>
  <c r="AA6" s="1"/>
  <c r="M36"/>
  <c r="N36" l="1"/>
  <c r="AA36" s="1"/>
</calcChain>
</file>

<file path=xl/sharedStrings.xml><?xml version="1.0" encoding="utf-8"?>
<sst xmlns="http://schemas.openxmlformats.org/spreadsheetml/2006/main" count="80" uniqueCount="63">
  <si>
    <t>2016 год</t>
  </si>
  <si>
    <t>КОСГУ</t>
  </si>
  <si>
    <t>О702</t>
  </si>
  <si>
    <t>О701</t>
  </si>
  <si>
    <t>Итого 50400</t>
  </si>
  <si>
    <t>внебюджет</t>
  </si>
  <si>
    <t>Итого 50300</t>
  </si>
  <si>
    <t>компенсация род. Платы</t>
  </si>
  <si>
    <t>Итого 50500</t>
  </si>
  <si>
    <t>ВСЕГО:</t>
  </si>
  <si>
    <t>гос. Стандарт</t>
  </si>
  <si>
    <t>Итого балансируемые расходы</t>
  </si>
  <si>
    <t>Итого 0702</t>
  </si>
  <si>
    <t>образовательная услуга</t>
  </si>
  <si>
    <t>Итого 0701</t>
  </si>
  <si>
    <t>внебюджет О702 (род. Плата)</t>
  </si>
  <si>
    <t>внебюджет О701 (род. Плата)</t>
  </si>
  <si>
    <t>внебюджет О701 (платные услуги)</t>
  </si>
  <si>
    <t>внебюджет О701 (род. Плата, платные услуги)</t>
  </si>
  <si>
    <t>Заработная плата</t>
  </si>
  <si>
    <t>Начисления на оплату труда</t>
  </si>
  <si>
    <t>Прочие выплаты</t>
  </si>
  <si>
    <t>Услуги связи</t>
  </si>
  <si>
    <t>Транспортные услуги</t>
  </si>
  <si>
    <t>Арендная плата за пользование имуществом</t>
  </si>
  <si>
    <t>Прочие расходы</t>
  </si>
  <si>
    <t>Увеличение стоимости основных средств</t>
  </si>
  <si>
    <t>Увеличение стоимости материальных активов</t>
  </si>
  <si>
    <t>цф 1 кв</t>
  </si>
  <si>
    <t>лагеря областной бюджет</t>
  </si>
  <si>
    <t>лагеря муниципальный бюджет</t>
  </si>
  <si>
    <t>кцсон</t>
  </si>
  <si>
    <t>50320 тогирро</t>
  </si>
  <si>
    <t>вожатые</t>
  </si>
  <si>
    <t>сборы/00000</t>
  </si>
  <si>
    <t>гсм</t>
  </si>
  <si>
    <t>КЦСОН 50320</t>
  </si>
  <si>
    <t>50400/000000</t>
  </si>
  <si>
    <t>50400/60123</t>
  </si>
  <si>
    <t>50400/00000</t>
  </si>
  <si>
    <t>компенсацию заполнит отдел образ.</t>
  </si>
  <si>
    <t xml:space="preserve"> не заполнять</t>
  </si>
  <si>
    <t>внебюджет по садам заполнит отдел образования</t>
  </si>
  <si>
    <t xml:space="preserve">Фонд оплаты труда </t>
  </si>
  <si>
    <t>вид расходов</t>
  </si>
  <si>
    <t>Иные выплаты персоналу,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</si>
  <si>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казённых учреждений</t>
  </si>
  <si>
    <t>Коммунальные расходы</t>
  </si>
  <si>
    <t>Работы, услуги по сод. Имущества</t>
  </si>
  <si>
    <t>Прочие работы, услуги</t>
  </si>
  <si>
    <t>Пособия по социальной помощи населению</t>
  </si>
  <si>
    <t>Уплата налогов на имущество и земельного налога</t>
  </si>
  <si>
    <t>Всего по виду расходов</t>
  </si>
  <si>
    <t>Итого расходов</t>
  </si>
  <si>
    <t>питание в школе (балансированные расходы)</t>
  </si>
  <si>
    <t>содержание детей (балансированные расходы)</t>
  </si>
  <si>
    <t>содержание имущества, коммун. Расх. (балансируемые расходы)</t>
  </si>
  <si>
    <t>внебюджет О702                 ( платные услуги)</t>
  </si>
  <si>
    <t>Закупка товаров, работ, услуг в целях капитального ремонта государственного (муниципального) имущества</t>
  </si>
  <si>
    <t>Прочая закупка товаров, работ и услуг для государственных (муниципальных)нужд</t>
  </si>
  <si>
    <t>поступления сторонних организаций</t>
  </si>
  <si>
    <t>Итого 50320</t>
  </si>
  <si>
    <t>МАОУ "Лайтамакская СОШ"</t>
  </si>
</sst>
</file>

<file path=xl/styles.xml><?xml version="1.0" encoding="utf-8"?>
<styleSheet xmlns="http://schemas.openxmlformats.org/spreadsheetml/2006/main">
  <numFmts count="4">
    <numFmt numFmtId="164" formatCode="_(* #,##0.00_);_(* \(#,##0.00\);_(* &quot;-&quot;??_);_(@_)"/>
    <numFmt numFmtId="165" formatCode="#,##0.0"/>
    <numFmt numFmtId="166" formatCode="0.0"/>
    <numFmt numFmtId="167" formatCode="_(* #,##0_);_(* \(#,##0\);_(* &quot;-&quot;??_);_(@_)"/>
  </numFmts>
  <fonts count="5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98">
    <xf numFmtId="0" fontId="0" fillId="0" borderId="0" xfId="0"/>
    <xf numFmtId="0" fontId="2" fillId="0" borderId="0" xfId="1" applyFont="1"/>
    <xf numFmtId="0" fontId="2" fillId="0" borderId="0" xfId="1" applyFont="1" applyBorder="1" applyAlignment="1"/>
    <xf numFmtId="0" fontId="1" fillId="0" borderId="0" xfId="1"/>
    <xf numFmtId="0" fontId="1" fillId="0" borderId="0" xfId="2"/>
    <xf numFmtId="0" fontId="1" fillId="2" borderId="0" xfId="2" applyFill="1"/>
    <xf numFmtId="0" fontId="3" fillId="2" borderId="2" xfId="2" applyFont="1" applyFill="1" applyBorder="1" applyAlignment="1">
      <alignment horizontal="center" vertical="center" textRotation="90" wrapText="1"/>
    </xf>
    <xf numFmtId="0" fontId="3" fillId="5" borderId="1" xfId="1" applyFont="1" applyFill="1" applyBorder="1" applyAlignment="1">
      <alignment horizontal="center" vertical="center" textRotation="90" wrapText="1"/>
    </xf>
    <xf numFmtId="0" fontId="3" fillId="6" borderId="1" xfId="1" applyFont="1" applyFill="1" applyBorder="1" applyAlignment="1">
      <alignment horizontal="center" vertical="center" textRotation="90" wrapText="1"/>
    </xf>
    <xf numFmtId="0" fontId="3" fillId="7" borderId="1" xfId="1" applyFont="1" applyFill="1" applyBorder="1" applyAlignment="1">
      <alignment horizontal="center" vertical="center" textRotation="90" wrapText="1"/>
    </xf>
    <xf numFmtId="0" fontId="3" fillId="8" borderId="1" xfId="2" applyFont="1" applyFill="1" applyBorder="1" applyAlignment="1">
      <alignment horizontal="center" vertical="center" textRotation="90" wrapText="1"/>
    </xf>
    <xf numFmtId="0" fontId="3" fillId="6" borderId="1" xfId="2" applyFont="1" applyFill="1" applyBorder="1" applyAlignment="1">
      <alignment horizontal="center" vertical="center" textRotation="90" wrapText="1"/>
    </xf>
    <xf numFmtId="0" fontId="1" fillId="2" borderId="1" xfId="2" applyFill="1" applyBorder="1" applyAlignment="1">
      <alignment vertical="center" wrapText="1"/>
    </xf>
    <xf numFmtId="0" fontId="3" fillId="0" borderId="1" xfId="2" applyFont="1" applyFill="1" applyBorder="1" applyAlignment="1">
      <alignment horizontal="center" vertical="center" textRotation="90" wrapText="1"/>
    </xf>
    <xf numFmtId="0" fontId="3" fillId="0" borderId="1" xfId="1" applyFont="1" applyFill="1" applyBorder="1" applyAlignment="1">
      <alignment wrapText="1"/>
    </xf>
    <xf numFmtId="0" fontId="3" fillId="0" borderId="1" xfId="1" applyFont="1" applyFill="1" applyBorder="1" applyAlignment="1">
      <alignment horizontal="center"/>
    </xf>
    <xf numFmtId="165" fontId="3" fillId="5" borderId="1" xfId="3" applyNumberFormat="1" applyFont="1" applyFill="1" applyBorder="1" applyAlignment="1">
      <alignment horizontal="center" vertical="center" wrapText="1"/>
    </xf>
    <xf numFmtId="165" fontId="3" fillId="6" borderId="1" xfId="3" applyNumberFormat="1" applyFont="1" applyFill="1" applyBorder="1" applyAlignment="1">
      <alignment horizontal="center" vertical="center" wrapText="1"/>
    </xf>
    <xf numFmtId="165" fontId="3" fillId="7" borderId="1" xfId="3" applyNumberFormat="1" applyFont="1" applyFill="1" applyBorder="1" applyAlignment="1">
      <alignment horizontal="center" vertical="center" wrapText="1"/>
    </xf>
    <xf numFmtId="167" fontId="3" fillId="2" borderId="1" xfId="3" applyNumberFormat="1" applyFont="1" applyFill="1" applyBorder="1" applyAlignment="1">
      <alignment horizontal="center" vertical="center" wrapText="1"/>
    </xf>
    <xf numFmtId="167" fontId="3" fillId="9" borderId="1" xfId="3" applyNumberFormat="1" applyFont="1" applyFill="1" applyBorder="1" applyAlignment="1">
      <alignment horizontal="center" vertical="center" wrapText="1"/>
    </xf>
    <xf numFmtId="165" fontId="3" fillId="10" borderId="1" xfId="3" applyNumberFormat="1" applyFont="1" applyFill="1" applyBorder="1" applyAlignment="1">
      <alignment horizontal="center" vertical="center" wrapText="1"/>
    </xf>
    <xf numFmtId="165" fontId="3" fillId="9" borderId="1" xfId="3" applyNumberFormat="1" applyFont="1" applyFill="1" applyBorder="1" applyAlignment="1">
      <alignment horizontal="center" vertical="center" wrapText="1"/>
    </xf>
    <xf numFmtId="165" fontId="3" fillId="4" borderId="1" xfId="3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left" wrapText="1"/>
    </xf>
    <xf numFmtId="0" fontId="1" fillId="0" borderId="1" xfId="1" applyFill="1" applyBorder="1" applyAlignment="1">
      <alignment horizontal="center"/>
    </xf>
    <xf numFmtId="165" fontId="1" fillId="5" borderId="1" xfId="1" applyNumberFormat="1" applyFill="1" applyBorder="1" applyAlignment="1">
      <alignment horizontal="center"/>
    </xf>
    <xf numFmtId="167" fontId="1" fillId="9" borderId="1" xfId="1" applyNumberFormat="1" applyFill="1" applyBorder="1" applyAlignment="1">
      <alignment horizontal="center"/>
    </xf>
    <xf numFmtId="165" fontId="1" fillId="9" borderId="1" xfId="1" applyNumberFormat="1" applyFill="1" applyBorder="1" applyAlignment="1">
      <alignment horizontal="center"/>
    </xf>
    <xf numFmtId="165" fontId="1" fillId="5" borderId="1" xfId="3" applyNumberFormat="1" applyFill="1" applyBorder="1" applyAlignment="1">
      <alignment horizontal="center"/>
    </xf>
    <xf numFmtId="167" fontId="1" fillId="9" borderId="1" xfId="3" applyNumberFormat="1" applyFill="1" applyBorder="1"/>
    <xf numFmtId="165" fontId="1" fillId="9" borderId="1" xfId="3" applyNumberFormat="1" applyFill="1" applyBorder="1"/>
    <xf numFmtId="0" fontId="3" fillId="0" borderId="1" xfId="1" applyFont="1" applyFill="1" applyBorder="1" applyAlignment="1">
      <alignment horizontal="left" wrapText="1"/>
    </xf>
    <xf numFmtId="165" fontId="3" fillId="6" borderId="1" xfId="3" applyNumberFormat="1" applyFont="1" applyFill="1" applyBorder="1" applyAlignment="1">
      <alignment horizontal="center" vertical="center"/>
    </xf>
    <xf numFmtId="167" fontId="3" fillId="9" borderId="1" xfId="3" applyNumberFormat="1" applyFont="1" applyFill="1" applyBorder="1" applyAlignment="1">
      <alignment horizontal="center" vertical="center"/>
    </xf>
    <xf numFmtId="165" fontId="3" fillId="10" borderId="1" xfId="3" applyNumberFormat="1" applyFont="1" applyFill="1" applyBorder="1" applyAlignment="1">
      <alignment horizontal="center" vertical="center"/>
    </xf>
    <xf numFmtId="165" fontId="3" fillId="9" borderId="1" xfId="3" applyNumberFormat="1" applyFont="1" applyFill="1" applyBorder="1" applyAlignment="1">
      <alignment horizontal="center" vertical="center"/>
    </xf>
    <xf numFmtId="165" fontId="1" fillId="11" borderId="1" xfId="3" applyNumberFormat="1" applyFill="1" applyBorder="1" applyAlignment="1">
      <alignment horizontal="center"/>
    </xf>
    <xf numFmtId="165" fontId="3" fillId="5" borderId="1" xfId="3" applyNumberFormat="1" applyFont="1" applyFill="1" applyBorder="1" applyAlignment="1">
      <alignment horizontal="center" vertical="center"/>
    </xf>
    <xf numFmtId="0" fontId="1" fillId="0" borderId="0" xfId="1" applyFont="1"/>
    <xf numFmtId="3" fontId="3" fillId="7" borderId="1" xfId="3" applyNumberFormat="1" applyFont="1" applyFill="1" applyBorder="1" applyAlignment="1">
      <alignment horizontal="center" vertical="center" wrapText="1"/>
    </xf>
    <xf numFmtId="4" fontId="1" fillId="3" borderId="1" xfId="1" applyNumberFormat="1" applyFill="1" applyBorder="1" applyAlignment="1">
      <alignment horizontal="center"/>
    </xf>
    <xf numFmtId="0" fontId="1" fillId="0" borderId="5" xfId="1" applyBorder="1"/>
    <xf numFmtId="0" fontId="3" fillId="0" borderId="0" xfId="2" applyFont="1"/>
    <xf numFmtId="0" fontId="1" fillId="11" borderId="0" xfId="1" applyFill="1"/>
    <xf numFmtId="0" fontId="3" fillId="0" borderId="1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left" wrapText="1"/>
    </xf>
    <xf numFmtId="0" fontId="3" fillId="10" borderId="1" xfId="1" applyFont="1" applyFill="1" applyBorder="1" applyAlignment="1">
      <alignment horizontal="left" wrapText="1"/>
    </xf>
    <xf numFmtId="0" fontId="1" fillId="10" borderId="1" xfId="1" applyFont="1" applyFill="1" applyBorder="1" applyAlignment="1">
      <alignment horizontal="left" wrapText="1"/>
    </xf>
    <xf numFmtId="0" fontId="3" fillId="10" borderId="1" xfId="1" applyFont="1" applyFill="1" applyBorder="1" applyAlignment="1">
      <alignment horizontal="left"/>
    </xf>
    <xf numFmtId="0" fontId="3" fillId="10" borderId="6" xfId="1" applyFont="1" applyFill="1" applyBorder="1" applyAlignment="1">
      <alignment horizontal="left"/>
    </xf>
    <xf numFmtId="0" fontId="3" fillId="10" borderId="7" xfId="1" applyFont="1" applyFill="1" applyBorder="1"/>
    <xf numFmtId="0" fontId="1" fillId="10" borderId="1" xfId="1" applyFill="1" applyBorder="1" applyAlignment="1">
      <alignment horizontal="center" vertical="center" wrapText="1"/>
    </xf>
    <xf numFmtId="0" fontId="1" fillId="10" borderId="1" xfId="1" applyFill="1" applyBorder="1" applyAlignment="1">
      <alignment horizontal="center"/>
    </xf>
    <xf numFmtId="0" fontId="1" fillId="10" borderId="1" xfId="1" applyFont="1" applyFill="1" applyBorder="1" applyAlignment="1">
      <alignment horizontal="center" wrapText="1"/>
    </xf>
    <xf numFmtId="0" fontId="3" fillId="10" borderId="1" xfId="1" applyFont="1" applyFill="1" applyBorder="1" applyAlignment="1">
      <alignment horizontal="center" wrapText="1"/>
    </xf>
    <xf numFmtId="0" fontId="1" fillId="10" borderId="6" xfId="1" applyFont="1" applyFill="1" applyBorder="1" applyAlignment="1">
      <alignment horizontal="center" wrapText="1"/>
    </xf>
    <xf numFmtId="0" fontId="3" fillId="10" borderId="1" xfId="1" applyFont="1" applyFill="1" applyBorder="1" applyAlignment="1">
      <alignment horizontal="center" vertical="center" wrapText="1"/>
    </xf>
    <xf numFmtId="0" fontId="3" fillId="10" borderId="1" xfId="1" applyFont="1" applyFill="1" applyBorder="1" applyAlignment="1">
      <alignment horizontal="center" vertical="center"/>
    </xf>
    <xf numFmtId="0" fontId="1" fillId="10" borderId="1" xfId="1" applyFont="1" applyFill="1" applyBorder="1" applyAlignment="1">
      <alignment horizontal="center"/>
    </xf>
    <xf numFmtId="165" fontId="1" fillId="6" borderId="1" xfId="1" applyNumberFormat="1" applyFill="1" applyBorder="1" applyAlignment="1">
      <alignment horizontal="center"/>
    </xf>
    <xf numFmtId="165" fontId="1" fillId="6" borderId="1" xfId="3" applyNumberFormat="1" applyFill="1" applyBorder="1" applyAlignment="1">
      <alignment horizontal="center"/>
    </xf>
    <xf numFmtId="165" fontId="3" fillId="8" borderId="1" xfId="3" applyNumberFormat="1" applyFont="1" applyFill="1" applyBorder="1" applyAlignment="1">
      <alignment horizontal="center" vertical="center" wrapText="1"/>
    </xf>
    <xf numFmtId="165" fontId="1" fillId="8" borderId="1" xfId="1" applyNumberFormat="1" applyFill="1" applyBorder="1" applyAlignment="1">
      <alignment horizontal="center"/>
    </xf>
    <xf numFmtId="165" fontId="3" fillId="8" borderId="1" xfId="3" applyNumberFormat="1" applyFont="1" applyFill="1" applyBorder="1" applyAlignment="1">
      <alignment horizontal="center" vertical="center"/>
    </xf>
    <xf numFmtId="165" fontId="1" fillId="8" borderId="1" xfId="3" applyNumberFormat="1" applyFill="1" applyBorder="1" applyAlignment="1">
      <alignment horizontal="center"/>
    </xf>
    <xf numFmtId="165" fontId="1" fillId="10" borderId="1" xfId="1" applyNumberFormat="1" applyFill="1" applyBorder="1" applyAlignment="1">
      <alignment horizontal="center"/>
    </xf>
    <xf numFmtId="165" fontId="1" fillId="10" borderId="1" xfId="3" applyNumberFormat="1" applyFill="1" applyBorder="1" applyAlignment="1">
      <alignment horizontal="center"/>
    </xf>
    <xf numFmtId="165" fontId="1" fillId="11" borderId="1" xfId="1" applyNumberFormat="1" applyFill="1" applyBorder="1" applyAlignment="1">
      <alignment horizontal="center"/>
    </xf>
    <xf numFmtId="165" fontId="1" fillId="12" borderId="1" xfId="3" applyNumberFormat="1" applyFill="1" applyBorder="1" applyAlignment="1">
      <alignment horizontal="center"/>
    </xf>
    <xf numFmtId="165" fontId="1" fillId="13" borderId="1" xfId="3" applyNumberFormat="1" applyFill="1" applyBorder="1" applyAlignment="1">
      <alignment horizontal="center"/>
    </xf>
    <xf numFmtId="166" fontId="3" fillId="13" borderId="1" xfId="3" applyNumberFormat="1" applyFont="1" applyFill="1" applyBorder="1" applyAlignment="1">
      <alignment horizontal="center" vertical="center" wrapText="1"/>
    </xf>
    <xf numFmtId="165" fontId="1" fillId="13" borderId="1" xfId="1" applyNumberFormat="1" applyFill="1" applyBorder="1" applyAlignment="1">
      <alignment horizontal="center"/>
    </xf>
    <xf numFmtId="165" fontId="1" fillId="13" borderId="1" xfId="1" applyNumberForma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 wrapText="1"/>
    </xf>
    <xf numFmtId="4" fontId="1" fillId="3" borderId="0" xfId="1" applyNumberFormat="1" applyFill="1" applyBorder="1" applyAlignment="1">
      <alignment horizontal="center"/>
    </xf>
    <xf numFmtId="0" fontId="1" fillId="0" borderId="1" xfId="1" applyFill="1" applyBorder="1" applyAlignment="1">
      <alignment horizontal="center" vertical="center"/>
    </xf>
    <xf numFmtId="0" fontId="3" fillId="13" borderId="1" xfId="2" applyFont="1" applyFill="1" applyBorder="1" applyAlignment="1">
      <alignment horizontal="center" vertical="center" textRotation="90"/>
    </xf>
    <xf numFmtId="0" fontId="1" fillId="13" borderId="1" xfId="2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textRotation="90"/>
    </xf>
    <xf numFmtId="0" fontId="1" fillId="0" borderId="1" xfId="2" applyFill="1" applyBorder="1" applyAlignment="1">
      <alignment horizontal="center" vertical="center"/>
    </xf>
    <xf numFmtId="0" fontId="3" fillId="4" borderId="1" xfId="1" applyFont="1" applyFill="1" applyBorder="1" applyAlignment="1">
      <alignment horizontal="center" vertical="center" textRotation="90"/>
    </xf>
    <xf numFmtId="0" fontId="1" fillId="4" borderId="1" xfId="2" applyFill="1" applyBorder="1" applyAlignment="1">
      <alignment horizontal="center" vertical="center" textRotation="90"/>
    </xf>
    <xf numFmtId="0" fontId="3" fillId="0" borderId="1" xfId="1" applyFont="1" applyBorder="1" applyAlignment="1">
      <alignment horizontal="center" textRotation="90" wrapText="1"/>
    </xf>
    <xf numFmtId="0" fontId="1" fillId="0" borderId="1" xfId="2" applyBorder="1" applyAlignment="1"/>
    <xf numFmtId="0" fontId="2" fillId="0" borderId="2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3" fillId="0" borderId="6" xfId="2" applyFont="1" applyFill="1" applyBorder="1" applyAlignment="1">
      <alignment horizontal="center" vertical="center" textRotation="90" wrapText="1"/>
    </xf>
    <xf numFmtId="0" fontId="1" fillId="0" borderId="8" xfId="2" applyFill="1" applyBorder="1" applyAlignment="1">
      <alignment horizontal="center" vertical="center" wrapText="1"/>
    </xf>
    <xf numFmtId="0" fontId="2" fillId="0" borderId="1" xfId="1" applyFont="1" applyBorder="1" applyAlignment="1">
      <alignment wrapText="1"/>
    </xf>
    <xf numFmtId="0" fontId="1" fillId="0" borderId="1" xfId="2" applyBorder="1" applyAlignment="1">
      <alignment wrapText="1"/>
    </xf>
    <xf numFmtId="0" fontId="2" fillId="0" borderId="1" xfId="1" applyFont="1" applyBorder="1" applyAlignment="1">
      <alignment horizontal="center" vertical="center" wrapText="1"/>
    </xf>
    <xf numFmtId="0" fontId="1" fillId="0" borderId="1" xfId="2" applyBorder="1" applyAlignment="1">
      <alignment horizontal="center" vertical="center" wrapText="1"/>
    </xf>
    <xf numFmtId="0" fontId="3" fillId="13" borderId="1" xfId="2" applyFont="1" applyFill="1" applyBorder="1" applyAlignment="1">
      <alignment horizontal="center" vertical="center" textRotation="90" wrapText="1"/>
    </xf>
    <xf numFmtId="0" fontId="1" fillId="13" borderId="1" xfId="2" applyFill="1" applyBorder="1" applyAlignment="1">
      <alignment vertical="center" wrapText="1"/>
    </xf>
  </cellXfs>
  <cellStyles count="5">
    <cellStyle name="Обычный" xfId="0" builtinId="0"/>
    <cellStyle name="Обычный 2" xfId="1"/>
    <cellStyle name="Обычный 3" xfId="4"/>
    <cellStyle name="Обычный 4" xfId="2"/>
    <cellStyle name="Финансов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71"/>
  <sheetViews>
    <sheetView tabSelected="1" topLeftCell="A22" workbookViewId="0">
      <selection activeCell="R27" sqref="R27"/>
    </sheetView>
  </sheetViews>
  <sheetFormatPr defaultColWidth="10.42578125" defaultRowHeight="12.75"/>
  <cols>
    <col min="1" max="1" width="37.42578125" style="3" customWidth="1"/>
    <col min="2" max="2" width="8.140625" style="3" customWidth="1"/>
    <col min="3" max="3" width="6.85546875" style="3" customWidth="1"/>
    <col min="4" max="4" width="11.7109375" style="3" customWidth="1"/>
    <col min="5" max="5" width="9.28515625" style="3" customWidth="1"/>
    <col min="6" max="7" width="10.42578125" style="3" customWidth="1"/>
    <col min="8" max="8" width="12.28515625" style="3" customWidth="1"/>
    <col min="9" max="9" width="8.5703125" style="4" customWidth="1"/>
    <col min="10" max="12" width="9.42578125" style="4" customWidth="1"/>
    <col min="13" max="13" width="9.28515625" style="4" customWidth="1"/>
    <col min="14" max="14" width="11.85546875" style="4" customWidth="1"/>
    <col min="15" max="15" width="9" style="5" hidden="1" customWidth="1"/>
    <col min="16" max="16" width="9.7109375" style="4" hidden="1" customWidth="1"/>
    <col min="17" max="19" width="9.7109375" style="4" customWidth="1"/>
    <col min="20" max="20" width="12.42578125" style="4" customWidth="1"/>
    <col min="21" max="21" width="9.140625" style="4" hidden="1" customWidth="1"/>
    <col min="22" max="26" width="13.42578125" style="4" customWidth="1"/>
    <col min="27" max="27" width="14.7109375" style="3" customWidth="1"/>
    <col min="28" max="258" width="9.140625" style="3" customWidth="1"/>
    <col min="259" max="259" width="30.7109375" style="3" customWidth="1"/>
    <col min="260" max="260" width="6.85546875" style="3" customWidth="1"/>
    <col min="261" max="261" width="11.7109375" style="3" customWidth="1"/>
    <col min="262" max="262" width="10.42578125" style="3"/>
    <col min="263" max="263" width="37.42578125" style="3" customWidth="1"/>
    <col min="264" max="264" width="6.85546875" style="3" customWidth="1"/>
    <col min="265" max="265" width="11.7109375" style="3" customWidth="1"/>
    <col min="266" max="266" width="9.28515625" style="3" customWidth="1"/>
    <col min="267" max="267" width="10.42578125" style="3" customWidth="1"/>
    <col min="268" max="268" width="12.28515625" style="3" customWidth="1"/>
    <col min="269" max="269" width="8.5703125" style="3" customWidth="1"/>
    <col min="270" max="271" width="9.42578125" style="3" customWidth="1"/>
    <col min="272" max="272" width="9.28515625" style="3" customWidth="1"/>
    <col min="273" max="273" width="11.85546875" style="3" customWidth="1"/>
    <col min="274" max="275" width="0" style="3" hidden="1" customWidth="1"/>
    <col min="276" max="276" width="12.5703125" style="3" customWidth="1"/>
    <col min="277" max="277" width="0" style="3" hidden="1" customWidth="1"/>
    <col min="278" max="278" width="13.42578125" style="3" customWidth="1"/>
    <col min="279" max="279" width="11" style="3" customWidth="1"/>
    <col min="280" max="280" width="0" style="3" hidden="1" customWidth="1"/>
    <col min="281" max="281" width="10.42578125" style="3" customWidth="1"/>
    <col min="282" max="282" width="14.7109375" style="3" customWidth="1"/>
    <col min="283" max="514" width="9.140625" style="3" customWidth="1"/>
    <col min="515" max="515" width="30.7109375" style="3" customWidth="1"/>
    <col min="516" max="516" width="6.85546875" style="3" customWidth="1"/>
    <col min="517" max="517" width="11.7109375" style="3" customWidth="1"/>
    <col min="518" max="518" width="10.42578125" style="3"/>
    <col min="519" max="519" width="37.42578125" style="3" customWidth="1"/>
    <col min="520" max="520" width="6.85546875" style="3" customWidth="1"/>
    <col min="521" max="521" width="11.7109375" style="3" customWidth="1"/>
    <col min="522" max="522" width="9.28515625" style="3" customWidth="1"/>
    <col min="523" max="523" width="10.42578125" style="3" customWidth="1"/>
    <col min="524" max="524" width="12.28515625" style="3" customWidth="1"/>
    <col min="525" max="525" width="8.5703125" style="3" customWidth="1"/>
    <col min="526" max="527" width="9.42578125" style="3" customWidth="1"/>
    <col min="528" max="528" width="9.28515625" style="3" customWidth="1"/>
    <col min="529" max="529" width="11.85546875" style="3" customWidth="1"/>
    <col min="530" max="531" width="0" style="3" hidden="1" customWidth="1"/>
    <col min="532" max="532" width="12.5703125" style="3" customWidth="1"/>
    <col min="533" max="533" width="0" style="3" hidden="1" customWidth="1"/>
    <col min="534" max="534" width="13.42578125" style="3" customWidth="1"/>
    <col min="535" max="535" width="11" style="3" customWidth="1"/>
    <col min="536" max="536" width="0" style="3" hidden="1" customWidth="1"/>
    <col min="537" max="537" width="10.42578125" style="3" customWidth="1"/>
    <col min="538" max="538" width="14.7109375" style="3" customWidth="1"/>
    <col min="539" max="770" width="9.140625" style="3" customWidth="1"/>
    <col min="771" max="771" width="30.7109375" style="3" customWidth="1"/>
    <col min="772" max="772" width="6.85546875" style="3" customWidth="1"/>
    <col min="773" max="773" width="11.7109375" style="3" customWidth="1"/>
    <col min="774" max="774" width="10.42578125" style="3"/>
    <col min="775" max="775" width="37.42578125" style="3" customWidth="1"/>
    <col min="776" max="776" width="6.85546875" style="3" customWidth="1"/>
    <col min="777" max="777" width="11.7109375" style="3" customWidth="1"/>
    <col min="778" max="778" width="9.28515625" style="3" customWidth="1"/>
    <col min="779" max="779" width="10.42578125" style="3" customWidth="1"/>
    <col min="780" max="780" width="12.28515625" style="3" customWidth="1"/>
    <col min="781" max="781" width="8.5703125" style="3" customWidth="1"/>
    <col min="782" max="783" width="9.42578125" style="3" customWidth="1"/>
    <col min="784" max="784" width="9.28515625" style="3" customWidth="1"/>
    <col min="785" max="785" width="11.85546875" style="3" customWidth="1"/>
    <col min="786" max="787" width="0" style="3" hidden="1" customWidth="1"/>
    <col min="788" max="788" width="12.5703125" style="3" customWidth="1"/>
    <col min="789" max="789" width="0" style="3" hidden="1" customWidth="1"/>
    <col min="790" max="790" width="13.42578125" style="3" customWidth="1"/>
    <col min="791" max="791" width="11" style="3" customWidth="1"/>
    <col min="792" max="792" width="0" style="3" hidden="1" customWidth="1"/>
    <col min="793" max="793" width="10.42578125" style="3" customWidth="1"/>
    <col min="794" max="794" width="14.7109375" style="3" customWidth="1"/>
    <col min="795" max="1026" width="9.140625" style="3" customWidth="1"/>
    <col min="1027" max="1027" width="30.7109375" style="3" customWidth="1"/>
    <col min="1028" max="1028" width="6.85546875" style="3" customWidth="1"/>
    <col min="1029" max="1029" width="11.7109375" style="3" customWidth="1"/>
    <col min="1030" max="1030" width="10.42578125" style="3"/>
    <col min="1031" max="1031" width="37.42578125" style="3" customWidth="1"/>
    <col min="1032" max="1032" width="6.85546875" style="3" customWidth="1"/>
    <col min="1033" max="1033" width="11.7109375" style="3" customWidth="1"/>
    <col min="1034" max="1034" width="9.28515625" style="3" customWidth="1"/>
    <col min="1035" max="1035" width="10.42578125" style="3" customWidth="1"/>
    <col min="1036" max="1036" width="12.28515625" style="3" customWidth="1"/>
    <col min="1037" max="1037" width="8.5703125" style="3" customWidth="1"/>
    <col min="1038" max="1039" width="9.42578125" style="3" customWidth="1"/>
    <col min="1040" max="1040" width="9.28515625" style="3" customWidth="1"/>
    <col min="1041" max="1041" width="11.85546875" style="3" customWidth="1"/>
    <col min="1042" max="1043" width="0" style="3" hidden="1" customWidth="1"/>
    <col min="1044" max="1044" width="12.5703125" style="3" customWidth="1"/>
    <col min="1045" max="1045" width="0" style="3" hidden="1" customWidth="1"/>
    <col min="1046" max="1046" width="13.42578125" style="3" customWidth="1"/>
    <col min="1047" max="1047" width="11" style="3" customWidth="1"/>
    <col min="1048" max="1048" width="0" style="3" hidden="1" customWidth="1"/>
    <col min="1049" max="1049" width="10.42578125" style="3" customWidth="1"/>
    <col min="1050" max="1050" width="14.7109375" style="3" customWidth="1"/>
    <col min="1051" max="1282" width="9.140625" style="3" customWidth="1"/>
    <col min="1283" max="1283" width="30.7109375" style="3" customWidth="1"/>
    <col min="1284" max="1284" width="6.85546875" style="3" customWidth="1"/>
    <col min="1285" max="1285" width="11.7109375" style="3" customWidth="1"/>
    <col min="1286" max="1286" width="10.42578125" style="3"/>
    <col min="1287" max="1287" width="37.42578125" style="3" customWidth="1"/>
    <col min="1288" max="1288" width="6.85546875" style="3" customWidth="1"/>
    <col min="1289" max="1289" width="11.7109375" style="3" customWidth="1"/>
    <col min="1290" max="1290" width="9.28515625" style="3" customWidth="1"/>
    <col min="1291" max="1291" width="10.42578125" style="3" customWidth="1"/>
    <col min="1292" max="1292" width="12.28515625" style="3" customWidth="1"/>
    <col min="1293" max="1293" width="8.5703125" style="3" customWidth="1"/>
    <col min="1294" max="1295" width="9.42578125" style="3" customWidth="1"/>
    <col min="1296" max="1296" width="9.28515625" style="3" customWidth="1"/>
    <col min="1297" max="1297" width="11.85546875" style="3" customWidth="1"/>
    <col min="1298" max="1299" width="0" style="3" hidden="1" customWidth="1"/>
    <col min="1300" max="1300" width="12.5703125" style="3" customWidth="1"/>
    <col min="1301" max="1301" width="0" style="3" hidden="1" customWidth="1"/>
    <col min="1302" max="1302" width="13.42578125" style="3" customWidth="1"/>
    <col min="1303" max="1303" width="11" style="3" customWidth="1"/>
    <col min="1304" max="1304" width="0" style="3" hidden="1" customWidth="1"/>
    <col min="1305" max="1305" width="10.42578125" style="3" customWidth="1"/>
    <col min="1306" max="1306" width="14.7109375" style="3" customWidth="1"/>
    <col min="1307" max="1538" width="9.140625" style="3" customWidth="1"/>
    <col min="1539" max="1539" width="30.7109375" style="3" customWidth="1"/>
    <col min="1540" max="1540" width="6.85546875" style="3" customWidth="1"/>
    <col min="1541" max="1541" width="11.7109375" style="3" customWidth="1"/>
    <col min="1542" max="1542" width="10.42578125" style="3"/>
    <col min="1543" max="1543" width="37.42578125" style="3" customWidth="1"/>
    <col min="1544" max="1544" width="6.85546875" style="3" customWidth="1"/>
    <col min="1545" max="1545" width="11.7109375" style="3" customWidth="1"/>
    <col min="1546" max="1546" width="9.28515625" style="3" customWidth="1"/>
    <col min="1547" max="1547" width="10.42578125" style="3" customWidth="1"/>
    <col min="1548" max="1548" width="12.28515625" style="3" customWidth="1"/>
    <col min="1549" max="1549" width="8.5703125" style="3" customWidth="1"/>
    <col min="1550" max="1551" width="9.42578125" style="3" customWidth="1"/>
    <col min="1552" max="1552" width="9.28515625" style="3" customWidth="1"/>
    <col min="1553" max="1553" width="11.85546875" style="3" customWidth="1"/>
    <col min="1554" max="1555" width="0" style="3" hidden="1" customWidth="1"/>
    <col min="1556" max="1556" width="12.5703125" style="3" customWidth="1"/>
    <col min="1557" max="1557" width="0" style="3" hidden="1" customWidth="1"/>
    <col min="1558" max="1558" width="13.42578125" style="3" customWidth="1"/>
    <col min="1559" max="1559" width="11" style="3" customWidth="1"/>
    <col min="1560" max="1560" width="0" style="3" hidden="1" customWidth="1"/>
    <col min="1561" max="1561" width="10.42578125" style="3" customWidth="1"/>
    <col min="1562" max="1562" width="14.7109375" style="3" customWidth="1"/>
    <col min="1563" max="1794" width="9.140625" style="3" customWidth="1"/>
    <col min="1795" max="1795" width="30.7109375" style="3" customWidth="1"/>
    <col min="1796" max="1796" width="6.85546875" style="3" customWidth="1"/>
    <col min="1797" max="1797" width="11.7109375" style="3" customWidth="1"/>
    <col min="1798" max="1798" width="10.42578125" style="3"/>
    <col min="1799" max="1799" width="37.42578125" style="3" customWidth="1"/>
    <col min="1800" max="1800" width="6.85546875" style="3" customWidth="1"/>
    <col min="1801" max="1801" width="11.7109375" style="3" customWidth="1"/>
    <col min="1802" max="1802" width="9.28515625" style="3" customWidth="1"/>
    <col min="1803" max="1803" width="10.42578125" style="3" customWidth="1"/>
    <col min="1804" max="1804" width="12.28515625" style="3" customWidth="1"/>
    <col min="1805" max="1805" width="8.5703125" style="3" customWidth="1"/>
    <col min="1806" max="1807" width="9.42578125" style="3" customWidth="1"/>
    <col min="1808" max="1808" width="9.28515625" style="3" customWidth="1"/>
    <col min="1809" max="1809" width="11.85546875" style="3" customWidth="1"/>
    <col min="1810" max="1811" width="0" style="3" hidden="1" customWidth="1"/>
    <col min="1812" max="1812" width="12.5703125" style="3" customWidth="1"/>
    <col min="1813" max="1813" width="0" style="3" hidden="1" customWidth="1"/>
    <col min="1814" max="1814" width="13.42578125" style="3" customWidth="1"/>
    <col min="1815" max="1815" width="11" style="3" customWidth="1"/>
    <col min="1816" max="1816" width="0" style="3" hidden="1" customWidth="1"/>
    <col min="1817" max="1817" width="10.42578125" style="3" customWidth="1"/>
    <col min="1818" max="1818" width="14.7109375" style="3" customWidth="1"/>
    <col min="1819" max="2050" width="9.140625" style="3" customWidth="1"/>
    <col min="2051" max="2051" width="30.7109375" style="3" customWidth="1"/>
    <col min="2052" max="2052" width="6.85546875" style="3" customWidth="1"/>
    <col min="2053" max="2053" width="11.7109375" style="3" customWidth="1"/>
    <col min="2054" max="2054" width="10.42578125" style="3"/>
    <col min="2055" max="2055" width="37.42578125" style="3" customWidth="1"/>
    <col min="2056" max="2056" width="6.85546875" style="3" customWidth="1"/>
    <col min="2057" max="2057" width="11.7109375" style="3" customWidth="1"/>
    <col min="2058" max="2058" width="9.28515625" style="3" customWidth="1"/>
    <col min="2059" max="2059" width="10.42578125" style="3" customWidth="1"/>
    <col min="2060" max="2060" width="12.28515625" style="3" customWidth="1"/>
    <col min="2061" max="2061" width="8.5703125" style="3" customWidth="1"/>
    <col min="2062" max="2063" width="9.42578125" style="3" customWidth="1"/>
    <col min="2064" max="2064" width="9.28515625" style="3" customWidth="1"/>
    <col min="2065" max="2065" width="11.85546875" style="3" customWidth="1"/>
    <col min="2066" max="2067" width="0" style="3" hidden="1" customWidth="1"/>
    <col min="2068" max="2068" width="12.5703125" style="3" customWidth="1"/>
    <col min="2069" max="2069" width="0" style="3" hidden="1" customWidth="1"/>
    <col min="2070" max="2070" width="13.42578125" style="3" customWidth="1"/>
    <col min="2071" max="2071" width="11" style="3" customWidth="1"/>
    <col min="2072" max="2072" width="0" style="3" hidden="1" customWidth="1"/>
    <col min="2073" max="2073" width="10.42578125" style="3" customWidth="1"/>
    <col min="2074" max="2074" width="14.7109375" style="3" customWidth="1"/>
    <col min="2075" max="2306" width="9.140625" style="3" customWidth="1"/>
    <col min="2307" max="2307" width="30.7109375" style="3" customWidth="1"/>
    <col min="2308" max="2308" width="6.85546875" style="3" customWidth="1"/>
    <col min="2309" max="2309" width="11.7109375" style="3" customWidth="1"/>
    <col min="2310" max="2310" width="10.42578125" style="3"/>
    <col min="2311" max="2311" width="37.42578125" style="3" customWidth="1"/>
    <col min="2312" max="2312" width="6.85546875" style="3" customWidth="1"/>
    <col min="2313" max="2313" width="11.7109375" style="3" customWidth="1"/>
    <col min="2314" max="2314" width="9.28515625" style="3" customWidth="1"/>
    <col min="2315" max="2315" width="10.42578125" style="3" customWidth="1"/>
    <col min="2316" max="2316" width="12.28515625" style="3" customWidth="1"/>
    <col min="2317" max="2317" width="8.5703125" style="3" customWidth="1"/>
    <col min="2318" max="2319" width="9.42578125" style="3" customWidth="1"/>
    <col min="2320" max="2320" width="9.28515625" style="3" customWidth="1"/>
    <col min="2321" max="2321" width="11.85546875" style="3" customWidth="1"/>
    <col min="2322" max="2323" width="0" style="3" hidden="1" customWidth="1"/>
    <col min="2324" max="2324" width="12.5703125" style="3" customWidth="1"/>
    <col min="2325" max="2325" width="0" style="3" hidden="1" customWidth="1"/>
    <col min="2326" max="2326" width="13.42578125" style="3" customWidth="1"/>
    <col min="2327" max="2327" width="11" style="3" customWidth="1"/>
    <col min="2328" max="2328" width="0" style="3" hidden="1" customWidth="1"/>
    <col min="2329" max="2329" width="10.42578125" style="3" customWidth="1"/>
    <col min="2330" max="2330" width="14.7109375" style="3" customWidth="1"/>
    <col min="2331" max="2562" width="9.140625" style="3" customWidth="1"/>
    <col min="2563" max="2563" width="30.7109375" style="3" customWidth="1"/>
    <col min="2564" max="2564" width="6.85546875" style="3" customWidth="1"/>
    <col min="2565" max="2565" width="11.7109375" style="3" customWidth="1"/>
    <col min="2566" max="2566" width="10.42578125" style="3"/>
    <col min="2567" max="2567" width="37.42578125" style="3" customWidth="1"/>
    <col min="2568" max="2568" width="6.85546875" style="3" customWidth="1"/>
    <col min="2569" max="2569" width="11.7109375" style="3" customWidth="1"/>
    <col min="2570" max="2570" width="9.28515625" style="3" customWidth="1"/>
    <col min="2571" max="2571" width="10.42578125" style="3" customWidth="1"/>
    <col min="2572" max="2572" width="12.28515625" style="3" customWidth="1"/>
    <col min="2573" max="2573" width="8.5703125" style="3" customWidth="1"/>
    <col min="2574" max="2575" width="9.42578125" style="3" customWidth="1"/>
    <col min="2576" max="2576" width="9.28515625" style="3" customWidth="1"/>
    <col min="2577" max="2577" width="11.85546875" style="3" customWidth="1"/>
    <col min="2578" max="2579" width="0" style="3" hidden="1" customWidth="1"/>
    <col min="2580" max="2580" width="12.5703125" style="3" customWidth="1"/>
    <col min="2581" max="2581" width="0" style="3" hidden="1" customWidth="1"/>
    <col min="2582" max="2582" width="13.42578125" style="3" customWidth="1"/>
    <col min="2583" max="2583" width="11" style="3" customWidth="1"/>
    <col min="2584" max="2584" width="0" style="3" hidden="1" customWidth="1"/>
    <col min="2585" max="2585" width="10.42578125" style="3" customWidth="1"/>
    <col min="2586" max="2586" width="14.7109375" style="3" customWidth="1"/>
    <col min="2587" max="2818" width="9.140625" style="3" customWidth="1"/>
    <col min="2819" max="2819" width="30.7109375" style="3" customWidth="1"/>
    <col min="2820" max="2820" width="6.85546875" style="3" customWidth="1"/>
    <col min="2821" max="2821" width="11.7109375" style="3" customWidth="1"/>
    <col min="2822" max="2822" width="10.42578125" style="3"/>
    <col min="2823" max="2823" width="37.42578125" style="3" customWidth="1"/>
    <col min="2824" max="2824" width="6.85546875" style="3" customWidth="1"/>
    <col min="2825" max="2825" width="11.7109375" style="3" customWidth="1"/>
    <col min="2826" max="2826" width="9.28515625" style="3" customWidth="1"/>
    <col min="2827" max="2827" width="10.42578125" style="3" customWidth="1"/>
    <col min="2828" max="2828" width="12.28515625" style="3" customWidth="1"/>
    <col min="2829" max="2829" width="8.5703125" style="3" customWidth="1"/>
    <col min="2830" max="2831" width="9.42578125" style="3" customWidth="1"/>
    <col min="2832" max="2832" width="9.28515625" style="3" customWidth="1"/>
    <col min="2833" max="2833" width="11.85546875" style="3" customWidth="1"/>
    <col min="2834" max="2835" width="0" style="3" hidden="1" customWidth="1"/>
    <col min="2836" max="2836" width="12.5703125" style="3" customWidth="1"/>
    <col min="2837" max="2837" width="0" style="3" hidden="1" customWidth="1"/>
    <col min="2838" max="2838" width="13.42578125" style="3" customWidth="1"/>
    <col min="2839" max="2839" width="11" style="3" customWidth="1"/>
    <col min="2840" max="2840" width="0" style="3" hidden="1" customWidth="1"/>
    <col min="2841" max="2841" width="10.42578125" style="3" customWidth="1"/>
    <col min="2842" max="2842" width="14.7109375" style="3" customWidth="1"/>
    <col min="2843" max="3074" width="9.140625" style="3" customWidth="1"/>
    <col min="3075" max="3075" width="30.7109375" style="3" customWidth="1"/>
    <col min="3076" max="3076" width="6.85546875" style="3" customWidth="1"/>
    <col min="3077" max="3077" width="11.7109375" style="3" customWidth="1"/>
    <col min="3078" max="3078" width="10.42578125" style="3"/>
    <col min="3079" max="3079" width="37.42578125" style="3" customWidth="1"/>
    <col min="3080" max="3080" width="6.85546875" style="3" customWidth="1"/>
    <col min="3081" max="3081" width="11.7109375" style="3" customWidth="1"/>
    <col min="3082" max="3082" width="9.28515625" style="3" customWidth="1"/>
    <col min="3083" max="3083" width="10.42578125" style="3" customWidth="1"/>
    <col min="3084" max="3084" width="12.28515625" style="3" customWidth="1"/>
    <col min="3085" max="3085" width="8.5703125" style="3" customWidth="1"/>
    <col min="3086" max="3087" width="9.42578125" style="3" customWidth="1"/>
    <col min="3088" max="3088" width="9.28515625" style="3" customWidth="1"/>
    <col min="3089" max="3089" width="11.85546875" style="3" customWidth="1"/>
    <col min="3090" max="3091" width="0" style="3" hidden="1" customWidth="1"/>
    <col min="3092" max="3092" width="12.5703125" style="3" customWidth="1"/>
    <col min="3093" max="3093" width="0" style="3" hidden="1" customWidth="1"/>
    <col min="3094" max="3094" width="13.42578125" style="3" customWidth="1"/>
    <col min="3095" max="3095" width="11" style="3" customWidth="1"/>
    <col min="3096" max="3096" width="0" style="3" hidden="1" customWidth="1"/>
    <col min="3097" max="3097" width="10.42578125" style="3" customWidth="1"/>
    <col min="3098" max="3098" width="14.7109375" style="3" customWidth="1"/>
    <col min="3099" max="3330" width="9.140625" style="3" customWidth="1"/>
    <col min="3331" max="3331" width="30.7109375" style="3" customWidth="1"/>
    <col min="3332" max="3332" width="6.85546875" style="3" customWidth="1"/>
    <col min="3333" max="3333" width="11.7109375" style="3" customWidth="1"/>
    <col min="3334" max="3334" width="10.42578125" style="3"/>
    <col min="3335" max="3335" width="37.42578125" style="3" customWidth="1"/>
    <col min="3336" max="3336" width="6.85546875" style="3" customWidth="1"/>
    <col min="3337" max="3337" width="11.7109375" style="3" customWidth="1"/>
    <col min="3338" max="3338" width="9.28515625" style="3" customWidth="1"/>
    <col min="3339" max="3339" width="10.42578125" style="3" customWidth="1"/>
    <col min="3340" max="3340" width="12.28515625" style="3" customWidth="1"/>
    <col min="3341" max="3341" width="8.5703125" style="3" customWidth="1"/>
    <col min="3342" max="3343" width="9.42578125" style="3" customWidth="1"/>
    <col min="3344" max="3344" width="9.28515625" style="3" customWidth="1"/>
    <col min="3345" max="3345" width="11.85546875" style="3" customWidth="1"/>
    <col min="3346" max="3347" width="0" style="3" hidden="1" customWidth="1"/>
    <col min="3348" max="3348" width="12.5703125" style="3" customWidth="1"/>
    <col min="3349" max="3349" width="0" style="3" hidden="1" customWidth="1"/>
    <col min="3350" max="3350" width="13.42578125" style="3" customWidth="1"/>
    <col min="3351" max="3351" width="11" style="3" customWidth="1"/>
    <col min="3352" max="3352" width="0" style="3" hidden="1" customWidth="1"/>
    <col min="3353" max="3353" width="10.42578125" style="3" customWidth="1"/>
    <col min="3354" max="3354" width="14.7109375" style="3" customWidth="1"/>
    <col min="3355" max="3586" width="9.140625" style="3" customWidth="1"/>
    <col min="3587" max="3587" width="30.7109375" style="3" customWidth="1"/>
    <col min="3588" max="3588" width="6.85546875" style="3" customWidth="1"/>
    <col min="3589" max="3589" width="11.7109375" style="3" customWidth="1"/>
    <col min="3590" max="3590" width="10.42578125" style="3"/>
    <col min="3591" max="3591" width="37.42578125" style="3" customWidth="1"/>
    <col min="3592" max="3592" width="6.85546875" style="3" customWidth="1"/>
    <col min="3593" max="3593" width="11.7109375" style="3" customWidth="1"/>
    <col min="3594" max="3594" width="9.28515625" style="3" customWidth="1"/>
    <col min="3595" max="3595" width="10.42578125" style="3" customWidth="1"/>
    <col min="3596" max="3596" width="12.28515625" style="3" customWidth="1"/>
    <col min="3597" max="3597" width="8.5703125" style="3" customWidth="1"/>
    <col min="3598" max="3599" width="9.42578125" style="3" customWidth="1"/>
    <col min="3600" max="3600" width="9.28515625" style="3" customWidth="1"/>
    <col min="3601" max="3601" width="11.85546875" style="3" customWidth="1"/>
    <col min="3602" max="3603" width="0" style="3" hidden="1" customWidth="1"/>
    <col min="3604" max="3604" width="12.5703125" style="3" customWidth="1"/>
    <col min="3605" max="3605" width="0" style="3" hidden="1" customWidth="1"/>
    <col min="3606" max="3606" width="13.42578125" style="3" customWidth="1"/>
    <col min="3607" max="3607" width="11" style="3" customWidth="1"/>
    <col min="3608" max="3608" width="0" style="3" hidden="1" customWidth="1"/>
    <col min="3609" max="3609" width="10.42578125" style="3" customWidth="1"/>
    <col min="3610" max="3610" width="14.7109375" style="3" customWidth="1"/>
    <col min="3611" max="3842" width="9.140625" style="3" customWidth="1"/>
    <col min="3843" max="3843" width="30.7109375" style="3" customWidth="1"/>
    <col min="3844" max="3844" width="6.85546875" style="3" customWidth="1"/>
    <col min="3845" max="3845" width="11.7109375" style="3" customWidth="1"/>
    <col min="3846" max="3846" width="10.42578125" style="3"/>
    <col min="3847" max="3847" width="37.42578125" style="3" customWidth="1"/>
    <col min="3848" max="3848" width="6.85546875" style="3" customWidth="1"/>
    <col min="3849" max="3849" width="11.7109375" style="3" customWidth="1"/>
    <col min="3850" max="3850" width="9.28515625" style="3" customWidth="1"/>
    <col min="3851" max="3851" width="10.42578125" style="3" customWidth="1"/>
    <col min="3852" max="3852" width="12.28515625" style="3" customWidth="1"/>
    <col min="3853" max="3853" width="8.5703125" style="3" customWidth="1"/>
    <col min="3854" max="3855" width="9.42578125" style="3" customWidth="1"/>
    <col min="3856" max="3856" width="9.28515625" style="3" customWidth="1"/>
    <col min="3857" max="3857" width="11.85546875" style="3" customWidth="1"/>
    <col min="3858" max="3859" width="0" style="3" hidden="1" customWidth="1"/>
    <col min="3860" max="3860" width="12.5703125" style="3" customWidth="1"/>
    <col min="3861" max="3861" width="0" style="3" hidden="1" customWidth="1"/>
    <col min="3862" max="3862" width="13.42578125" style="3" customWidth="1"/>
    <col min="3863" max="3863" width="11" style="3" customWidth="1"/>
    <col min="3864" max="3864" width="0" style="3" hidden="1" customWidth="1"/>
    <col min="3865" max="3865" width="10.42578125" style="3" customWidth="1"/>
    <col min="3866" max="3866" width="14.7109375" style="3" customWidth="1"/>
    <col min="3867" max="4098" width="9.140625" style="3" customWidth="1"/>
    <col min="4099" max="4099" width="30.7109375" style="3" customWidth="1"/>
    <col min="4100" max="4100" width="6.85546875" style="3" customWidth="1"/>
    <col min="4101" max="4101" width="11.7109375" style="3" customWidth="1"/>
    <col min="4102" max="4102" width="10.42578125" style="3"/>
    <col min="4103" max="4103" width="37.42578125" style="3" customWidth="1"/>
    <col min="4104" max="4104" width="6.85546875" style="3" customWidth="1"/>
    <col min="4105" max="4105" width="11.7109375" style="3" customWidth="1"/>
    <col min="4106" max="4106" width="9.28515625" style="3" customWidth="1"/>
    <col min="4107" max="4107" width="10.42578125" style="3" customWidth="1"/>
    <col min="4108" max="4108" width="12.28515625" style="3" customWidth="1"/>
    <col min="4109" max="4109" width="8.5703125" style="3" customWidth="1"/>
    <col min="4110" max="4111" width="9.42578125" style="3" customWidth="1"/>
    <col min="4112" max="4112" width="9.28515625" style="3" customWidth="1"/>
    <col min="4113" max="4113" width="11.85546875" style="3" customWidth="1"/>
    <col min="4114" max="4115" width="0" style="3" hidden="1" customWidth="1"/>
    <col min="4116" max="4116" width="12.5703125" style="3" customWidth="1"/>
    <col min="4117" max="4117" width="0" style="3" hidden="1" customWidth="1"/>
    <col min="4118" max="4118" width="13.42578125" style="3" customWidth="1"/>
    <col min="4119" max="4119" width="11" style="3" customWidth="1"/>
    <col min="4120" max="4120" width="0" style="3" hidden="1" customWidth="1"/>
    <col min="4121" max="4121" width="10.42578125" style="3" customWidth="1"/>
    <col min="4122" max="4122" width="14.7109375" style="3" customWidth="1"/>
    <col min="4123" max="4354" width="9.140625" style="3" customWidth="1"/>
    <col min="4355" max="4355" width="30.7109375" style="3" customWidth="1"/>
    <col min="4356" max="4356" width="6.85546875" style="3" customWidth="1"/>
    <col min="4357" max="4357" width="11.7109375" style="3" customWidth="1"/>
    <col min="4358" max="4358" width="10.42578125" style="3"/>
    <col min="4359" max="4359" width="37.42578125" style="3" customWidth="1"/>
    <col min="4360" max="4360" width="6.85546875" style="3" customWidth="1"/>
    <col min="4361" max="4361" width="11.7109375" style="3" customWidth="1"/>
    <col min="4362" max="4362" width="9.28515625" style="3" customWidth="1"/>
    <col min="4363" max="4363" width="10.42578125" style="3" customWidth="1"/>
    <col min="4364" max="4364" width="12.28515625" style="3" customWidth="1"/>
    <col min="4365" max="4365" width="8.5703125" style="3" customWidth="1"/>
    <col min="4366" max="4367" width="9.42578125" style="3" customWidth="1"/>
    <col min="4368" max="4368" width="9.28515625" style="3" customWidth="1"/>
    <col min="4369" max="4369" width="11.85546875" style="3" customWidth="1"/>
    <col min="4370" max="4371" width="0" style="3" hidden="1" customWidth="1"/>
    <col min="4372" max="4372" width="12.5703125" style="3" customWidth="1"/>
    <col min="4373" max="4373" width="0" style="3" hidden="1" customWidth="1"/>
    <col min="4374" max="4374" width="13.42578125" style="3" customWidth="1"/>
    <col min="4375" max="4375" width="11" style="3" customWidth="1"/>
    <col min="4376" max="4376" width="0" style="3" hidden="1" customWidth="1"/>
    <col min="4377" max="4377" width="10.42578125" style="3" customWidth="1"/>
    <col min="4378" max="4378" width="14.7109375" style="3" customWidth="1"/>
    <col min="4379" max="4610" width="9.140625" style="3" customWidth="1"/>
    <col min="4611" max="4611" width="30.7109375" style="3" customWidth="1"/>
    <col min="4612" max="4612" width="6.85546875" style="3" customWidth="1"/>
    <col min="4613" max="4613" width="11.7109375" style="3" customWidth="1"/>
    <col min="4614" max="4614" width="10.42578125" style="3"/>
    <col min="4615" max="4615" width="37.42578125" style="3" customWidth="1"/>
    <col min="4616" max="4616" width="6.85546875" style="3" customWidth="1"/>
    <col min="4617" max="4617" width="11.7109375" style="3" customWidth="1"/>
    <col min="4618" max="4618" width="9.28515625" style="3" customWidth="1"/>
    <col min="4619" max="4619" width="10.42578125" style="3" customWidth="1"/>
    <col min="4620" max="4620" width="12.28515625" style="3" customWidth="1"/>
    <col min="4621" max="4621" width="8.5703125" style="3" customWidth="1"/>
    <col min="4622" max="4623" width="9.42578125" style="3" customWidth="1"/>
    <col min="4624" max="4624" width="9.28515625" style="3" customWidth="1"/>
    <col min="4625" max="4625" width="11.85546875" style="3" customWidth="1"/>
    <col min="4626" max="4627" width="0" style="3" hidden="1" customWidth="1"/>
    <col min="4628" max="4628" width="12.5703125" style="3" customWidth="1"/>
    <col min="4629" max="4629" width="0" style="3" hidden="1" customWidth="1"/>
    <col min="4630" max="4630" width="13.42578125" style="3" customWidth="1"/>
    <col min="4631" max="4631" width="11" style="3" customWidth="1"/>
    <col min="4632" max="4632" width="0" style="3" hidden="1" customWidth="1"/>
    <col min="4633" max="4633" width="10.42578125" style="3" customWidth="1"/>
    <col min="4634" max="4634" width="14.7109375" style="3" customWidth="1"/>
    <col min="4635" max="4866" width="9.140625" style="3" customWidth="1"/>
    <col min="4867" max="4867" width="30.7109375" style="3" customWidth="1"/>
    <col min="4868" max="4868" width="6.85546875" style="3" customWidth="1"/>
    <col min="4869" max="4869" width="11.7109375" style="3" customWidth="1"/>
    <col min="4870" max="4870" width="10.42578125" style="3"/>
    <col min="4871" max="4871" width="37.42578125" style="3" customWidth="1"/>
    <col min="4872" max="4872" width="6.85546875" style="3" customWidth="1"/>
    <col min="4873" max="4873" width="11.7109375" style="3" customWidth="1"/>
    <col min="4874" max="4874" width="9.28515625" style="3" customWidth="1"/>
    <col min="4875" max="4875" width="10.42578125" style="3" customWidth="1"/>
    <col min="4876" max="4876" width="12.28515625" style="3" customWidth="1"/>
    <col min="4877" max="4877" width="8.5703125" style="3" customWidth="1"/>
    <col min="4878" max="4879" width="9.42578125" style="3" customWidth="1"/>
    <col min="4880" max="4880" width="9.28515625" style="3" customWidth="1"/>
    <col min="4881" max="4881" width="11.85546875" style="3" customWidth="1"/>
    <col min="4882" max="4883" width="0" style="3" hidden="1" customWidth="1"/>
    <col min="4884" max="4884" width="12.5703125" style="3" customWidth="1"/>
    <col min="4885" max="4885" width="0" style="3" hidden="1" customWidth="1"/>
    <col min="4886" max="4886" width="13.42578125" style="3" customWidth="1"/>
    <col min="4887" max="4887" width="11" style="3" customWidth="1"/>
    <col min="4888" max="4888" width="0" style="3" hidden="1" customWidth="1"/>
    <col min="4889" max="4889" width="10.42578125" style="3" customWidth="1"/>
    <col min="4890" max="4890" width="14.7109375" style="3" customWidth="1"/>
    <col min="4891" max="5122" width="9.140625" style="3" customWidth="1"/>
    <col min="5123" max="5123" width="30.7109375" style="3" customWidth="1"/>
    <col min="5124" max="5124" width="6.85546875" style="3" customWidth="1"/>
    <col min="5125" max="5125" width="11.7109375" style="3" customWidth="1"/>
    <col min="5126" max="5126" width="10.42578125" style="3"/>
    <col min="5127" max="5127" width="37.42578125" style="3" customWidth="1"/>
    <col min="5128" max="5128" width="6.85546875" style="3" customWidth="1"/>
    <col min="5129" max="5129" width="11.7109375" style="3" customWidth="1"/>
    <col min="5130" max="5130" width="9.28515625" style="3" customWidth="1"/>
    <col min="5131" max="5131" width="10.42578125" style="3" customWidth="1"/>
    <col min="5132" max="5132" width="12.28515625" style="3" customWidth="1"/>
    <col min="5133" max="5133" width="8.5703125" style="3" customWidth="1"/>
    <col min="5134" max="5135" width="9.42578125" style="3" customWidth="1"/>
    <col min="5136" max="5136" width="9.28515625" style="3" customWidth="1"/>
    <col min="5137" max="5137" width="11.85546875" style="3" customWidth="1"/>
    <col min="5138" max="5139" width="0" style="3" hidden="1" customWidth="1"/>
    <col min="5140" max="5140" width="12.5703125" style="3" customWidth="1"/>
    <col min="5141" max="5141" width="0" style="3" hidden="1" customWidth="1"/>
    <col min="5142" max="5142" width="13.42578125" style="3" customWidth="1"/>
    <col min="5143" max="5143" width="11" style="3" customWidth="1"/>
    <col min="5144" max="5144" width="0" style="3" hidden="1" customWidth="1"/>
    <col min="5145" max="5145" width="10.42578125" style="3" customWidth="1"/>
    <col min="5146" max="5146" width="14.7109375" style="3" customWidth="1"/>
    <col min="5147" max="5378" width="9.140625" style="3" customWidth="1"/>
    <col min="5379" max="5379" width="30.7109375" style="3" customWidth="1"/>
    <col min="5380" max="5380" width="6.85546875" style="3" customWidth="1"/>
    <col min="5381" max="5381" width="11.7109375" style="3" customWidth="1"/>
    <col min="5382" max="5382" width="10.42578125" style="3"/>
    <col min="5383" max="5383" width="37.42578125" style="3" customWidth="1"/>
    <col min="5384" max="5384" width="6.85546875" style="3" customWidth="1"/>
    <col min="5385" max="5385" width="11.7109375" style="3" customWidth="1"/>
    <col min="5386" max="5386" width="9.28515625" style="3" customWidth="1"/>
    <col min="5387" max="5387" width="10.42578125" style="3" customWidth="1"/>
    <col min="5388" max="5388" width="12.28515625" style="3" customWidth="1"/>
    <col min="5389" max="5389" width="8.5703125" style="3" customWidth="1"/>
    <col min="5390" max="5391" width="9.42578125" style="3" customWidth="1"/>
    <col min="5392" max="5392" width="9.28515625" style="3" customWidth="1"/>
    <col min="5393" max="5393" width="11.85546875" style="3" customWidth="1"/>
    <col min="5394" max="5395" width="0" style="3" hidden="1" customWidth="1"/>
    <col min="5396" max="5396" width="12.5703125" style="3" customWidth="1"/>
    <col min="5397" max="5397" width="0" style="3" hidden="1" customWidth="1"/>
    <col min="5398" max="5398" width="13.42578125" style="3" customWidth="1"/>
    <col min="5399" max="5399" width="11" style="3" customWidth="1"/>
    <col min="5400" max="5400" width="0" style="3" hidden="1" customWidth="1"/>
    <col min="5401" max="5401" width="10.42578125" style="3" customWidth="1"/>
    <col min="5402" max="5402" width="14.7109375" style="3" customWidth="1"/>
    <col min="5403" max="5634" width="9.140625" style="3" customWidth="1"/>
    <col min="5635" max="5635" width="30.7109375" style="3" customWidth="1"/>
    <col min="5636" max="5636" width="6.85546875" style="3" customWidth="1"/>
    <col min="5637" max="5637" width="11.7109375" style="3" customWidth="1"/>
    <col min="5638" max="5638" width="10.42578125" style="3"/>
    <col min="5639" max="5639" width="37.42578125" style="3" customWidth="1"/>
    <col min="5640" max="5640" width="6.85546875" style="3" customWidth="1"/>
    <col min="5641" max="5641" width="11.7109375" style="3" customWidth="1"/>
    <col min="5642" max="5642" width="9.28515625" style="3" customWidth="1"/>
    <col min="5643" max="5643" width="10.42578125" style="3" customWidth="1"/>
    <col min="5644" max="5644" width="12.28515625" style="3" customWidth="1"/>
    <col min="5645" max="5645" width="8.5703125" style="3" customWidth="1"/>
    <col min="5646" max="5647" width="9.42578125" style="3" customWidth="1"/>
    <col min="5648" max="5648" width="9.28515625" style="3" customWidth="1"/>
    <col min="5649" max="5649" width="11.85546875" style="3" customWidth="1"/>
    <col min="5650" max="5651" width="0" style="3" hidden="1" customWidth="1"/>
    <col min="5652" max="5652" width="12.5703125" style="3" customWidth="1"/>
    <col min="5653" max="5653" width="0" style="3" hidden="1" customWidth="1"/>
    <col min="5654" max="5654" width="13.42578125" style="3" customWidth="1"/>
    <col min="5655" max="5655" width="11" style="3" customWidth="1"/>
    <col min="5656" max="5656" width="0" style="3" hidden="1" customWidth="1"/>
    <col min="5657" max="5657" width="10.42578125" style="3" customWidth="1"/>
    <col min="5658" max="5658" width="14.7109375" style="3" customWidth="1"/>
    <col min="5659" max="5890" width="9.140625" style="3" customWidth="1"/>
    <col min="5891" max="5891" width="30.7109375" style="3" customWidth="1"/>
    <col min="5892" max="5892" width="6.85546875" style="3" customWidth="1"/>
    <col min="5893" max="5893" width="11.7109375" style="3" customWidth="1"/>
    <col min="5894" max="5894" width="10.42578125" style="3"/>
    <col min="5895" max="5895" width="37.42578125" style="3" customWidth="1"/>
    <col min="5896" max="5896" width="6.85546875" style="3" customWidth="1"/>
    <col min="5897" max="5897" width="11.7109375" style="3" customWidth="1"/>
    <col min="5898" max="5898" width="9.28515625" style="3" customWidth="1"/>
    <col min="5899" max="5899" width="10.42578125" style="3" customWidth="1"/>
    <col min="5900" max="5900" width="12.28515625" style="3" customWidth="1"/>
    <col min="5901" max="5901" width="8.5703125" style="3" customWidth="1"/>
    <col min="5902" max="5903" width="9.42578125" style="3" customWidth="1"/>
    <col min="5904" max="5904" width="9.28515625" style="3" customWidth="1"/>
    <col min="5905" max="5905" width="11.85546875" style="3" customWidth="1"/>
    <col min="5906" max="5907" width="0" style="3" hidden="1" customWidth="1"/>
    <col min="5908" max="5908" width="12.5703125" style="3" customWidth="1"/>
    <col min="5909" max="5909" width="0" style="3" hidden="1" customWidth="1"/>
    <col min="5910" max="5910" width="13.42578125" style="3" customWidth="1"/>
    <col min="5911" max="5911" width="11" style="3" customWidth="1"/>
    <col min="5912" max="5912" width="0" style="3" hidden="1" customWidth="1"/>
    <col min="5913" max="5913" width="10.42578125" style="3" customWidth="1"/>
    <col min="5914" max="5914" width="14.7109375" style="3" customWidth="1"/>
    <col min="5915" max="6146" width="9.140625" style="3" customWidth="1"/>
    <col min="6147" max="6147" width="30.7109375" style="3" customWidth="1"/>
    <col min="6148" max="6148" width="6.85546875" style="3" customWidth="1"/>
    <col min="6149" max="6149" width="11.7109375" style="3" customWidth="1"/>
    <col min="6150" max="6150" width="10.42578125" style="3"/>
    <col min="6151" max="6151" width="37.42578125" style="3" customWidth="1"/>
    <col min="6152" max="6152" width="6.85546875" style="3" customWidth="1"/>
    <col min="6153" max="6153" width="11.7109375" style="3" customWidth="1"/>
    <col min="6154" max="6154" width="9.28515625" style="3" customWidth="1"/>
    <col min="6155" max="6155" width="10.42578125" style="3" customWidth="1"/>
    <col min="6156" max="6156" width="12.28515625" style="3" customWidth="1"/>
    <col min="6157" max="6157" width="8.5703125" style="3" customWidth="1"/>
    <col min="6158" max="6159" width="9.42578125" style="3" customWidth="1"/>
    <col min="6160" max="6160" width="9.28515625" style="3" customWidth="1"/>
    <col min="6161" max="6161" width="11.85546875" style="3" customWidth="1"/>
    <col min="6162" max="6163" width="0" style="3" hidden="1" customWidth="1"/>
    <col min="6164" max="6164" width="12.5703125" style="3" customWidth="1"/>
    <col min="6165" max="6165" width="0" style="3" hidden="1" customWidth="1"/>
    <col min="6166" max="6166" width="13.42578125" style="3" customWidth="1"/>
    <col min="6167" max="6167" width="11" style="3" customWidth="1"/>
    <col min="6168" max="6168" width="0" style="3" hidden="1" customWidth="1"/>
    <col min="6169" max="6169" width="10.42578125" style="3" customWidth="1"/>
    <col min="6170" max="6170" width="14.7109375" style="3" customWidth="1"/>
    <col min="6171" max="6402" width="9.140625" style="3" customWidth="1"/>
    <col min="6403" max="6403" width="30.7109375" style="3" customWidth="1"/>
    <col min="6404" max="6404" width="6.85546875" style="3" customWidth="1"/>
    <col min="6405" max="6405" width="11.7109375" style="3" customWidth="1"/>
    <col min="6406" max="6406" width="10.42578125" style="3"/>
    <col min="6407" max="6407" width="37.42578125" style="3" customWidth="1"/>
    <col min="6408" max="6408" width="6.85546875" style="3" customWidth="1"/>
    <col min="6409" max="6409" width="11.7109375" style="3" customWidth="1"/>
    <col min="6410" max="6410" width="9.28515625" style="3" customWidth="1"/>
    <col min="6411" max="6411" width="10.42578125" style="3" customWidth="1"/>
    <col min="6412" max="6412" width="12.28515625" style="3" customWidth="1"/>
    <col min="6413" max="6413" width="8.5703125" style="3" customWidth="1"/>
    <col min="6414" max="6415" width="9.42578125" style="3" customWidth="1"/>
    <col min="6416" max="6416" width="9.28515625" style="3" customWidth="1"/>
    <col min="6417" max="6417" width="11.85546875" style="3" customWidth="1"/>
    <col min="6418" max="6419" width="0" style="3" hidden="1" customWidth="1"/>
    <col min="6420" max="6420" width="12.5703125" style="3" customWidth="1"/>
    <col min="6421" max="6421" width="0" style="3" hidden="1" customWidth="1"/>
    <col min="6422" max="6422" width="13.42578125" style="3" customWidth="1"/>
    <col min="6423" max="6423" width="11" style="3" customWidth="1"/>
    <col min="6424" max="6424" width="0" style="3" hidden="1" customWidth="1"/>
    <col min="6425" max="6425" width="10.42578125" style="3" customWidth="1"/>
    <col min="6426" max="6426" width="14.7109375" style="3" customWidth="1"/>
    <col min="6427" max="6658" width="9.140625" style="3" customWidth="1"/>
    <col min="6659" max="6659" width="30.7109375" style="3" customWidth="1"/>
    <col min="6660" max="6660" width="6.85546875" style="3" customWidth="1"/>
    <col min="6661" max="6661" width="11.7109375" style="3" customWidth="1"/>
    <col min="6662" max="6662" width="10.42578125" style="3"/>
    <col min="6663" max="6663" width="37.42578125" style="3" customWidth="1"/>
    <col min="6664" max="6664" width="6.85546875" style="3" customWidth="1"/>
    <col min="6665" max="6665" width="11.7109375" style="3" customWidth="1"/>
    <col min="6666" max="6666" width="9.28515625" style="3" customWidth="1"/>
    <col min="6667" max="6667" width="10.42578125" style="3" customWidth="1"/>
    <col min="6668" max="6668" width="12.28515625" style="3" customWidth="1"/>
    <col min="6669" max="6669" width="8.5703125" style="3" customWidth="1"/>
    <col min="6670" max="6671" width="9.42578125" style="3" customWidth="1"/>
    <col min="6672" max="6672" width="9.28515625" style="3" customWidth="1"/>
    <col min="6673" max="6673" width="11.85546875" style="3" customWidth="1"/>
    <col min="6674" max="6675" width="0" style="3" hidden="1" customWidth="1"/>
    <col min="6676" max="6676" width="12.5703125" style="3" customWidth="1"/>
    <col min="6677" max="6677" width="0" style="3" hidden="1" customWidth="1"/>
    <col min="6678" max="6678" width="13.42578125" style="3" customWidth="1"/>
    <col min="6679" max="6679" width="11" style="3" customWidth="1"/>
    <col min="6680" max="6680" width="0" style="3" hidden="1" customWidth="1"/>
    <col min="6681" max="6681" width="10.42578125" style="3" customWidth="1"/>
    <col min="6682" max="6682" width="14.7109375" style="3" customWidth="1"/>
    <col min="6683" max="6914" width="9.140625" style="3" customWidth="1"/>
    <col min="6915" max="6915" width="30.7109375" style="3" customWidth="1"/>
    <col min="6916" max="6916" width="6.85546875" style="3" customWidth="1"/>
    <col min="6917" max="6917" width="11.7109375" style="3" customWidth="1"/>
    <col min="6918" max="6918" width="10.42578125" style="3"/>
    <col min="6919" max="6919" width="37.42578125" style="3" customWidth="1"/>
    <col min="6920" max="6920" width="6.85546875" style="3" customWidth="1"/>
    <col min="6921" max="6921" width="11.7109375" style="3" customWidth="1"/>
    <col min="6922" max="6922" width="9.28515625" style="3" customWidth="1"/>
    <col min="6923" max="6923" width="10.42578125" style="3" customWidth="1"/>
    <col min="6924" max="6924" width="12.28515625" style="3" customWidth="1"/>
    <col min="6925" max="6925" width="8.5703125" style="3" customWidth="1"/>
    <col min="6926" max="6927" width="9.42578125" style="3" customWidth="1"/>
    <col min="6928" max="6928" width="9.28515625" style="3" customWidth="1"/>
    <col min="6929" max="6929" width="11.85546875" style="3" customWidth="1"/>
    <col min="6930" max="6931" width="0" style="3" hidden="1" customWidth="1"/>
    <col min="6932" max="6932" width="12.5703125" style="3" customWidth="1"/>
    <col min="6933" max="6933" width="0" style="3" hidden="1" customWidth="1"/>
    <col min="6934" max="6934" width="13.42578125" style="3" customWidth="1"/>
    <col min="6935" max="6935" width="11" style="3" customWidth="1"/>
    <col min="6936" max="6936" width="0" style="3" hidden="1" customWidth="1"/>
    <col min="6937" max="6937" width="10.42578125" style="3" customWidth="1"/>
    <col min="6938" max="6938" width="14.7109375" style="3" customWidth="1"/>
    <col min="6939" max="7170" width="9.140625" style="3" customWidth="1"/>
    <col min="7171" max="7171" width="30.7109375" style="3" customWidth="1"/>
    <col min="7172" max="7172" width="6.85546875" style="3" customWidth="1"/>
    <col min="7173" max="7173" width="11.7109375" style="3" customWidth="1"/>
    <col min="7174" max="7174" width="10.42578125" style="3"/>
    <col min="7175" max="7175" width="37.42578125" style="3" customWidth="1"/>
    <col min="7176" max="7176" width="6.85546875" style="3" customWidth="1"/>
    <col min="7177" max="7177" width="11.7109375" style="3" customWidth="1"/>
    <col min="7178" max="7178" width="9.28515625" style="3" customWidth="1"/>
    <col min="7179" max="7179" width="10.42578125" style="3" customWidth="1"/>
    <col min="7180" max="7180" width="12.28515625" style="3" customWidth="1"/>
    <col min="7181" max="7181" width="8.5703125" style="3" customWidth="1"/>
    <col min="7182" max="7183" width="9.42578125" style="3" customWidth="1"/>
    <col min="7184" max="7184" width="9.28515625" style="3" customWidth="1"/>
    <col min="7185" max="7185" width="11.85546875" style="3" customWidth="1"/>
    <col min="7186" max="7187" width="0" style="3" hidden="1" customWidth="1"/>
    <col min="7188" max="7188" width="12.5703125" style="3" customWidth="1"/>
    <col min="7189" max="7189" width="0" style="3" hidden="1" customWidth="1"/>
    <col min="7190" max="7190" width="13.42578125" style="3" customWidth="1"/>
    <col min="7191" max="7191" width="11" style="3" customWidth="1"/>
    <col min="7192" max="7192" width="0" style="3" hidden="1" customWidth="1"/>
    <col min="7193" max="7193" width="10.42578125" style="3" customWidth="1"/>
    <col min="7194" max="7194" width="14.7109375" style="3" customWidth="1"/>
    <col min="7195" max="7426" width="9.140625" style="3" customWidth="1"/>
    <col min="7427" max="7427" width="30.7109375" style="3" customWidth="1"/>
    <col min="7428" max="7428" width="6.85546875" style="3" customWidth="1"/>
    <col min="7429" max="7429" width="11.7109375" style="3" customWidth="1"/>
    <col min="7430" max="7430" width="10.42578125" style="3"/>
    <col min="7431" max="7431" width="37.42578125" style="3" customWidth="1"/>
    <col min="7432" max="7432" width="6.85546875" style="3" customWidth="1"/>
    <col min="7433" max="7433" width="11.7109375" style="3" customWidth="1"/>
    <col min="7434" max="7434" width="9.28515625" style="3" customWidth="1"/>
    <col min="7435" max="7435" width="10.42578125" style="3" customWidth="1"/>
    <col min="7436" max="7436" width="12.28515625" style="3" customWidth="1"/>
    <col min="7437" max="7437" width="8.5703125" style="3" customWidth="1"/>
    <col min="7438" max="7439" width="9.42578125" style="3" customWidth="1"/>
    <col min="7440" max="7440" width="9.28515625" style="3" customWidth="1"/>
    <col min="7441" max="7441" width="11.85546875" style="3" customWidth="1"/>
    <col min="7442" max="7443" width="0" style="3" hidden="1" customWidth="1"/>
    <col min="7444" max="7444" width="12.5703125" style="3" customWidth="1"/>
    <col min="7445" max="7445" width="0" style="3" hidden="1" customWidth="1"/>
    <col min="7446" max="7446" width="13.42578125" style="3" customWidth="1"/>
    <col min="7447" max="7447" width="11" style="3" customWidth="1"/>
    <col min="7448" max="7448" width="0" style="3" hidden="1" customWidth="1"/>
    <col min="7449" max="7449" width="10.42578125" style="3" customWidth="1"/>
    <col min="7450" max="7450" width="14.7109375" style="3" customWidth="1"/>
    <col min="7451" max="7682" width="9.140625" style="3" customWidth="1"/>
    <col min="7683" max="7683" width="30.7109375" style="3" customWidth="1"/>
    <col min="7684" max="7684" width="6.85546875" style="3" customWidth="1"/>
    <col min="7685" max="7685" width="11.7109375" style="3" customWidth="1"/>
    <col min="7686" max="7686" width="10.42578125" style="3"/>
    <col min="7687" max="7687" width="37.42578125" style="3" customWidth="1"/>
    <col min="7688" max="7688" width="6.85546875" style="3" customWidth="1"/>
    <col min="7689" max="7689" width="11.7109375" style="3" customWidth="1"/>
    <col min="7690" max="7690" width="9.28515625" style="3" customWidth="1"/>
    <col min="7691" max="7691" width="10.42578125" style="3" customWidth="1"/>
    <col min="7692" max="7692" width="12.28515625" style="3" customWidth="1"/>
    <col min="7693" max="7693" width="8.5703125" style="3" customWidth="1"/>
    <col min="7694" max="7695" width="9.42578125" style="3" customWidth="1"/>
    <col min="7696" max="7696" width="9.28515625" style="3" customWidth="1"/>
    <col min="7697" max="7697" width="11.85546875" style="3" customWidth="1"/>
    <col min="7698" max="7699" width="0" style="3" hidden="1" customWidth="1"/>
    <col min="7700" max="7700" width="12.5703125" style="3" customWidth="1"/>
    <col min="7701" max="7701" width="0" style="3" hidden="1" customWidth="1"/>
    <col min="7702" max="7702" width="13.42578125" style="3" customWidth="1"/>
    <col min="7703" max="7703" width="11" style="3" customWidth="1"/>
    <col min="7704" max="7704" width="0" style="3" hidden="1" customWidth="1"/>
    <col min="7705" max="7705" width="10.42578125" style="3" customWidth="1"/>
    <col min="7706" max="7706" width="14.7109375" style="3" customWidth="1"/>
    <col min="7707" max="7938" width="9.140625" style="3" customWidth="1"/>
    <col min="7939" max="7939" width="30.7109375" style="3" customWidth="1"/>
    <col min="7940" max="7940" width="6.85546875" style="3" customWidth="1"/>
    <col min="7941" max="7941" width="11.7109375" style="3" customWidth="1"/>
    <col min="7942" max="7942" width="10.42578125" style="3"/>
    <col min="7943" max="7943" width="37.42578125" style="3" customWidth="1"/>
    <col min="7944" max="7944" width="6.85546875" style="3" customWidth="1"/>
    <col min="7945" max="7945" width="11.7109375" style="3" customWidth="1"/>
    <col min="7946" max="7946" width="9.28515625" style="3" customWidth="1"/>
    <col min="7947" max="7947" width="10.42578125" style="3" customWidth="1"/>
    <col min="7948" max="7948" width="12.28515625" style="3" customWidth="1"/>
    <col min="7949" max="7949" width="8.5703125" style="3" customWidth="1"/>
    <col min="7950" max="7951" width="9.42578125" style="3" customWidth="1"/>
    <col min="7952" max="7952" width="9.28515625" style="3" customWidth="1"/>
    <col min="7953" max="7953" width="11.85546875" style="3" customWidth="1"/>
    <col min="7954" max="7955" width="0" style="3" hidden="1" customWidth="1"/>
    <col min="7956" max="7956" width="12.5703125" style="3" customWidth="1"/>
    <col min="7957" max="7957" width="0" style="3" hidden="1" customWidth="1"/>
    <col min="7958" max="7958" width="13.42578125" style="3" customWidth="1"/>
    <col min="7959" max="7959" width="11" style="3" customWidth="1"/>
    <col min="7960" max="7960" width="0" style="3" hidden="1" customWidth="1"/>
    <col min="7961" max="7961" width="10.42578125" style="3" customWidth="1"/>
    <col min="7962" max="7962" width="14.7109375" style="3" customWidth="1"/>
    <col min="7963" max="8194" width="9.140625" style="3" customWidth="1"/>
    <col min="8195" max="8195" width="30.7109375" style="3" customWidth="1"/>
    <col min="8196" max="8196" width="6.85546875" style="3" customWidth="1"/>
    <col min="8197" max="8197" width="11.7109375" style="3" customWidth="1"/>
    <col min="8198" max="8198" width="10.42578125" style="3"/>
    <col min="8199" max="8199" width="37.42578125" style="3" customWidth="1"/>
    <col min="8200" max="8200" width="6.85546875" style="3" customWidth="1"/>
    <col min="8201" max="8201" width="11.7109375" style="3" customWidth="1"/>
    <col min="8202" max="8202" width="9.28515625" style="3" customWidth="1"/>
    <col min="8203" max="8203" width="10.42578125" style="3" customWidth="1"/>
    <col min="8204" max="8204" width="12.28515625" style="3" customWidth="1"/>
    <col min="8205" max="8205" width="8.5703125" style="3" customWidth="1"/>
    <col min="8206" max="8207" width="9.42578125" style="3" customWidth="1"/>
    <col min="8208" max="8208" width="9.28515625" style="3" customWidth="1"/>
    <col min="8209" max="8209" width="11.85546875" style="3" customWidth="1"/>
    <col min="8210" max="8211" width="0" style="3" hidden="1" customWidth="1"/>
    <col min="8212" max="8212" width="12.5703125" style="3" customWidth="1"/>
    <col min="8213" max="8213" width="0" style="3" hidden="1" customWidth="1"/>
    <col min="8214" max="8214" width="13.42578125" style="3" customWidth="1"/>
    <col min="8215" max="8215" width="11" style="3" customWidth="1"/>
    <col min="8216" max="8216" width="0" style="3" hidden="1" customWidth="1"/>
    <col min="8217" max="8217" width="10.42578125" style="3" customWidth="1"/>
    <col min="8218" max="8218" width="14.7109375" style="3" customWidth="1"/>
    <col min="8219" max="8450" width="9.140625" style="3" customWidth="1"/>
    <col min="8451" max="8451" width="30.7109375" style="3" customWidth="1"/>
    <col min="8452" max="8452" width="6.85546875" style="3" customWidth="1"/>
    <col min="8453" max="8453" width="11.7109375" style="3" customWidth="1"/>
    <col min="8454" max="8454" width="10.42578125" style="3"/>
    <col min="8455" max="8455" width="37.42578125" style="3" customWidth="1"/>
    <col min="8456" max="8456" width="6.85546875" style="3" customWidth="1"/>
    <col min="8457" max="8457" width="11.7109375" style="3" customWidth="1"/>
    <col min="8458" max="8458" width="9.28515625" style="3" customWidth="1"/>
    <col min="8459" max="8459" width="10.42578125" style="3" customWidth="1"/>
    <col min="8460" max="8460" width="12.28515625" style="3" customWidth="1"/>
    <col min="8461" max="8461" width="8.5703125" style="3" customWidth="1"/>
    <col min="8462" max="8463" width="9.42578125" style="3" customWidth="1"/>
    <col min="8464" max="8464" width="9.28515625" style="3" customWidth="1"/>
    <col min="8465" max="8465" width="11.85546875" style="3" customWidth="1"/>
    <col min="8466" max="8467" width="0" style="3" hidden="1" customWidth="1"/>
    <col min="8468" max="8468" width="12.5703125" style="3" customWidth="1"/>
    <col min="8469" max="8469" width="0" style="3" hidden="1" customWidth="1"/>
    <col min="8470" max="8470" width="13.42578125" style="3" customWidth="1"/>
    <col min="8471" max="8471" width="11" style="3" customWidth="1"/>
    <col min="8472" max="8472" width="0" style="3" hidden="1" customWidth="1"/>
    <col min="8473" max="8473" width="10.42578125" style="3" customWidth="1"/>
    <col min="8474" max="8474" width="14.7109375" style="3" customWidth="1"/>
    <col min="8475" max="8706" width="9.140625" style="3" customWidth="1"/>
    <col min="8707" max="8707" width="30.7109375" style="3" customWidth="1"/>
    <col min="8708" max="8708" width="6.85546875" style="3" customWidth="1"/>
    <col min="8709" max="8709" width="11.7109375" style="3" customWidth="1"/>
    <col min="8710" max="8710" width="10.42578125" style="3"/>
    <col min="8711" max="8711" width="37.42578125" style="3" customWidth="1"/>
    <col min="8712" max="8712" width="6.85546875" style="3" customWidth="1"/>
    <col min="8713" max="8713" width="11.7109375" style="3" customWidth="1"/>
    <col min="8714" max="8714" width="9.28515625" style="3" customWidth="1"/>
    <col min="8715" max="8715" width="10.42578125" style="3" customWidth="1"/>
    <col min="8716" max="8716" width="12.28515625" style="3" customWidth="1"/>
    <col min="8717" max="8717" width="8.5703125" style="3" customWidth="1"/>
    <col min="8718" max="8719" width="9.42578125" style="3" customWidth="1"/>
    <col min="8720" max="8720" width="9.28515625" style="3" customWidth="1"/>
    <col min="8721" max="8721" width="11.85546875" style="3" customWidth="1"/>
    <col min="8722" max="8723" width="0" style="3" hidden="1" customWidth="1"/>
    <col min="8724" max="8724" width="12.5703125" style="3" customWidth="1"/>
    <col min="8725" max="8725" width="0" style="3" hidden="1" customWidth="1"/>
    <col min="8726" max="8726" width="13.42578125" style="3" customWidth="1"/>
    <col min="8727" max="8727" width="11" style="3" customWidth="1"/>
    <col min="8728" max="8728" width="0" style="3" hidden="1" customWidth="1"/>
    <col min="8729" max="8729" width="10.42578125" style="3" customWidth="1"/>
    <col min="8730" max="8730" width="14.7109375" style="3" customWidth="1"/>
    <col min="8731" max="8962" width="9.140625" style="3" customWidth="1"/>
    <col min="8963" max="8963" width="30.7109375" style="3" customWidth="1"/>
    <col min="8964" max="8964" width="6.85546875" style="3" customWidth="1"/>
    <col min="8965" max="8965" width="11.7109375" style="3" customWidth="1"/>
    <col min="8966" max="8966" width="10.42578125" style="3"/>
    <col min="8967" max="8967" width="37.42578125" style="3" customWidth="1"/>
    <col min="8968" max="8968" width="6.85546875" style="3" customWidth="1"/>
    <col min="8969" max="8969" width="11.7109375" style="3" customWidth="1"/>
    <col min="8970" max="8970" width="9.28515625" style="3" customWidth="1"/>
    <col min="8971" max="8971" width="10.42578125" style="3" customWidth="1"/>
    <col min="8972" max="8972" width="12.28515625" style="3" customWidth="1"/>
    <col min="8973" max="8973" width="8.5703125" style="3" customWidth="1"/>
    <col min="8974" max="8975" width="9.42578125" style="3" customWidth="1"/>
    <col min="8976" max="8976" width="9.28515625" style="3" customWidth="1"/>
    <col min="8977" max="8977" width="11.85546875" style="3" customWidth="1"/>
    <col min="8978" max="8979" width="0" style="3" hidden="1" customWidth="1"/>
    <col min="8980" max="8980" width="12.5703125" style="3" customWidth="1"/>
    <col min="8981" max="8981" width="0" style="3" hidden="1" customWidth="1"/>
    <col min="8982" max="8982" width="13.42578125" style="3" customWidth="1"/>
    <col min="8983" max="8983" width="11" style="3" customWidth="1"/>
    <col min="8984" max="8984" width="0" style="3" hidden="1" customWidth="1"/>
    <col min="8985" max="8985" width="10.42578125" style="3" customWidth="1"/>
    <col min="8986" max="8986" width="14.7109375" style="3" customWidth="1"/>
    <col min="8987" max="9218" width="9.140625" style="3" customWidth="1"/>
    <col min="9219" max="9219" width="30.7109375" style="3" customWidth="1"/>
    <col min="9220" max="9220" width="6.85546875" style="3" customWidth="1"/>
    <col min="9221" max="9221" width="11.7109375" style="3" customWidth="1"/>
    <col min="9222" max="9222" width="10.42578125" style="3"/>
    <col min="9223" max="9223" width="37.42578125" style="3" customWidth="1"/>
    <col min="9224" max="9224" width="6.85546875" style="3" customWidth="1"/>
    <col min="9225" max="9225" width="11.7109375" style="3" customWidth="1"/>
    <col min="9226" max="9226" width="9.28515625" style="3" customWidth="1"/>
    <col min="9227" max="9227" width="10.42578125" style="3" customWidth="1"/>
    <col min="9228" max="9228" width="12.28515625" style="3" customWidth="1"/>
    <col min="9229" max="9229" width="8.5703125" style="3" customWidth="1"/>
    <col min="9230" max="9231" width="9.42578125" style="3" customWidth="1"/>
    <col min="9232" max="9232" width="9.28515625" style="3" customWidth="1"/>
    <col min="9233" max="9233" width="11.85546875" style="3" customWidth="1"/>
    <col min="9234" max="9235" width="0" style="3" hidden="1" customWidth="1"/>
    <col min="9236" max="9236" width="12.5703125" style="3" customWidth="1"/>
    <col min="9237" max="9237" width="0" style="3" hidden="1" customWidth="1"/>
    <col min="9238" max="9238" width="13.42578125" style="3" customWidth="1"/>
    <col min="9239" max="9239" width="11" style="3" customWidth="1"/>
    <col min="9240" max="9240" width="0" style="3" hidden="1" customWidth="1"/>
    <col min="9241" max="9241" width="10.42578125" style="3" customWidth="1"/>
    <col min="9242" max="9242" width="14.7109375" style="3" customWidth="1"/>
    <col min="9243" max="9474" width="9.140625" style="3" customWidth="1"/>
    <col min="9475" max="9475" width="30.7109375" style="3" customWidth="1"/>
    <col min="9476" max="9476" width="6.85546875" style="3" customWidth="1"/>
    <col min="9477" max="9477" width="11.7109375" style="3" customWidth="1"/>
    <col min="9478" max="9478" width="10.42578125" style="3"/>
    <col min="9479" max="9479" width="37.42578125" style="3" customWidth="1"/>
    <col min="9480" max="9480" width="6.85546875" style="3" customWidth="1"/>
    <col min="9481" max="9481" width="11.7109375" style="3" customWidth="1"/>
    <col min="9482" max="9482" width="9.28515625" style="3" customWidth="1"/>
    <col min="9483" max="9483" width="10.42578125" style="3" customWidth="1"/>
    <col min="9484" max="9484" width="12.28515625" style="3" customWidth="1"/>
    <col min="9485" max="9485" width="8.5703125" style="3" customWidth="1"/>
    <col min="9486" max="9487" width="9.42578125" style="3" customWidth="1"/>
    <col min="9488" max="9488" width="9.28515625" style="3" customWidth="1"/>
    <col min="9489" max="9489" width="11.85546875" style="3" customWidth="1"/>
    <col min="9490" max="9491" width="0" style="3" hidden="1" customWidth="1"/>
    <col min="9492" max="9492" width="12.5703125" style="3" customWidth="1"/>
    <col min="9493" max="9493" width="0" style="3" hidden="1" customWidth="1"/>
    <col min="9494" max="9494" width="13.42578125" style="3" customWidth="1"/>
    <col min="9495" max="9495" width="11" style="3" customWidth="1"/>
    <col min="9496" max="9496" width="0" style="3" hidden="1" customWidth="1"/>
    <col min="9497" max="9497" width="10.42578125" style="3" customWidth="1"/>
    <col min="9498" max="9498" width="14.7109375" style="3" customWidth="1"/>
    <col min="9499" max="9730" width="9.140625" style="3" customWidth="1"/>
    <col min="9731" max="9731" width="30.7109375" style="3" customWidth="1"/>
    <col min="9732" max="9732" width="6.85546875" style="3" customWidth="1"/>
    <col min="9733" max="9733" width="11.7109375" style="3" customWidth="1"/>
    <col min="9734" max="9734" width="10.42578125" style="3"/>
    <col min="9735" max="9735" width="37.42578125" style="3" customWidth="1"/>
    <col min="9736" max="9736" width="6.85546875" style="3" customWidth="1"/>
    <col min="9737" max="9737" width="11.7109375" style="3" customWidth="1"/>
    <col min="9738" max="9738" width="9.28515625" style="3" customWidth="1"/>
    <col min="9739" max="9739" width="10.42578125" style="3" customWidth="1"/>
    <col min="9740" max="9740" width="12.28515625" style="3" customWidth="1"/>
    <col min="9741" max="9741" width="8.5703125" style="3" customWidth="1"/>
    <col min="9742" max="9743" width="9.42578125" style="3" customWidth="1"/>
    <col min="9744" max="9744" width="9.28515625" style="3" customWidth="1"/>
    <col min="9745" max="9745" width="11.85546875" style="3" customWidth="1"/>
    <col min="9746" max="9747" width="0" style="3" hidden="1" customWidth="1"/>
    <col min="9748" max="9748" width="12.5703125" style="3" customWidth="1"/>
    <col min="9749" max="9749" width="0" style="3" hidden="1" customWidth="1"/>
    <col min="9750" max="9750" width="13.42578125" style="3" customWidth="1"/>
    <col min="9751" max="9751" width="11" style="3" customWidth="1"/>
    <col min="9752" max="9752" width="0" style="3" hidden="1" customWidth="1"/>
    <col min="9753" max="9753" width="10.42578125" style="3" customWidth="1"/>
    <col min="9754" max="9754" width="14.7109375" style="3" customWidth="1"/>
    <col min="9755" max="9986" width="9.140625" style="3" customWidth="1"/>
    <col min="9987" max="9987" width="30.7109375" style="3" customWidth="1"/>
    <col min="9988" max="9988" width="6.85546875" style="3" customWidth="1"/>
    <col min="9989" max="9989" width="11.7109375" style="3" customWidth="1"/>
    <col min="9990" max="9990" width="10.42578125" style="3"/>
    <col min="9991" max="9991" width="37.42578125" style="3" customWidth="1"/>
    <col min="9992" max="9992" width="6.85546875" style="3" customWidth="1"/>
    <col min="9993" max="9993" width="11.7109375" style="3" customWidth="1"/>
    <col min="9994" max="9994" width="9.28515625" style="3" customWidth="1"/>
    <col min="9995" max="9995" width="10.42578125" style="3" customWidth="1"/>
    <col min="9996" max="9996" width="12.28515625" style="3" customWidth="1"/>
    <col min="9997" max="9997" width="8.5703125" style="3" customWidth="1"/>
    <col min="9998" max="9999" width="9.42578125" style="3" customWidth="1"/>
    <col min="10000" max="10000" width="9.28515625" style="3" customWidth="1"/>
    <col min="10001" max="10001" width="11.85546875" style="3" customWidth="1"/>
    <col min="10002" max="10003" width="0" style="3" hidden="1" customWidth="1"/>
    <col min="10004" max="10004" width="12.5703125" style="3" customWidth="1"/>
    <col min="10005" max="10005" width="0" style="3" hidden="1" customWidth="1"/>
    <col min="10006" max="10006" width="13.42578125" style="3" customWidth="1"/>
    <col min="10007" max="10007" width="11" style="3" customWidth="1"/>
    <col min="10008" max="10008" width="0" style="3" hidden="1" customWidth="1"/>
    <col min="10009" max="10009" width="10.42578125" style="3" customWidth="1"/>
    <col min="10010" max="10010" width="14.7109375" style="3" customWidth="1"/>
    <col min="10011" max="10242" width="9.140625" style="3" customWidth="1"/>
    <col min="10243" max="10243" width="30.7109375" style="3" customWidth="1"/>
    <col min="10244" max="10244" width="6.85546875" style="3" customWidth="1"/>
    <col min="10245" max="10245" width="11.7109375" style="3" customWidth="1"/>
    <col min="10246" max="10246" width="10.42578125" style="3"/>
    <col min="10247" max="10247" width="37.42578125" style="3" customWidth="1"/>
    <col min="10248" max="10248" width="6.85546875" style="3" customWidth="1"/>
    <col min="10249" max="10249" width="11.7109375" style="3" customWidth="1"/>
    <col min="10250" max="10250" width="9.28515625" style="3" customWidth="1"/>
    <col min="10251" max="10251" width="10.42578125" style="3" customWidth="1"/>
    <col min="10252" max="10252" width="12.28515625" style="3" customWidth="1"/>
    <col min="10253" max="10253" width="8.5703125" style="3" customWidth="1"/>
    <col min="10254" max="10255" width="9.42578125" style="3" customWidth="1"/>
    <col min="10256" max="10256" width="9.28515625" style="3" customWidth="1"/>
    <col min="10257" max="10257" width="11.85546875" style="3" customWidth="1"/>
    <col min="10258" max="10259" width="0" style="3" hidden="1" customWidth="1"/>
    <col min="10260" max="10260" width="12.5703125" style="3" customWidth="1"/>
    <col min="10261" max="10261" width="0" style="3" hidden="1" customWidth="1"/>
    <col min="10262" max="10262" width="13.42578125" style="3" customWidth="1"/>
    <col min="10263" max="10263" width="11" style="3" customWidth="1"/>
    <col min="10264" max="10264" width="0" style="3" hidden="1" customWidth="1"/>
    <col min="10265" max="10265" width="10.42578125" style="3" customWidth="1"/>
    <col min="10266" max="10266" width="14.7109375" style="3" customWidth="1"/>
    <col min="10267" max="10498" width="9.140625" style="3" customWidth="1"/>
    <col min="10499" max="10499" width="30.7109375" style="3" customWidth="1"/>
    <col min="10500" max="10500" width="6.85546875" style="3" customWidth="1"/>
    <col min="10501" max="10501" width="11.7109375" style="3" customWidth="1"/>
    <col min="10502" max="10502" width="10.42578125" style="3"/>
    <col min="10503" max="10503" width="37.42578125" style="3" customWidth="1"/>
    <col min="10504" max="10504" width="6.85546875" style="3" customWidth="1"/>
    <col min="10505" max="10505" width="11.7109375" style="3" customWidth="1"/>
    <col min="10506" max="10506" width="9.28515625" style="3" customWidth="1"/>
    <col min="10507" max="10507" width="10.42578125" style="3" customWidth="1"/>
    <col min="10508" max="10508" width="12.28515625" style="3" customWidth="1"/>
    <col min="10509" max="10509" width="8.5703125" style="3" customWidth="1"/>
    <col min="10510" max="10511" width="9.42578125" style="3" customWidth="1"/>
    <col min="10512" max="10512" width="9.28515625" style="3" customWidth="1"/>
    <col min="10513" max="10513" width="11.85546875" style="3" customWidth="1"/>
    <col min="10514" max="10515" width="0" style="3" hidden="1" customWidth="1"/>
    <col min="10516" max="10516" width="12.5703125" style="3" customWidth="1"/>
    <col min="10517" max="10517" width="0" style="3" hidden="1" customWidth="1"/>
    <col min="10518" max="10518" width="13.42578125" style="3" customWidth="1"/>
    <col min="10519" max="10519" width="11" style="3" customWidth="1"/>
    <col min="10520" max="10520" width="0" style="3" hidden="1" customWidth="1"/>
    <col min="10521" max="10521" width="10.42578125" style="3" customWidth="1"/>
    <col min="10522" max="10522" width="14.7109375" style="3" customWidth="1"/>
    <col min="10523" max="10754" width="9.140625" style="3" customWidth="1"/>
    <col min="10755" max="10755" width="30.7109375" style="3" customWidth="1"/>
    <col min="10756" max="10756" width="6.85546875" style="3" customWidth="1"/>
    <col min="10757" max="10757" width="11.7109375" style="3" customWidth="1"/>
    <col min="10758" max="10758" width="10.42578125" style="3"/>
    <col min="10759" max="10759" width="37.42578125" style="3" customWidth="1"/>
    <col min="10760" max="10760" width="6.85546875" style="3" customWidth="1"/>
    <col min="10761" max="10761" width="11.7109375" style="3" customWidth="1"/>
    <col min="10762" max="10762" width="9.28515625" style="3" customWidth="1"/>
    <col min="10763" max="10763" width="10.42578125" style="3" customWidth="1"/>
    <col min="10764" max="10764" width="12.28515625" style="3" customWidth="1"/>
    <col min="10765" max="10765" width="8.5703125" style="3" customWidth="1"/>
    <col min="10766" max="10767" width="9.42578125" style="3" customWidth="1"/>
    <col min="10768" max="10768" width="9.28515625" style="3" customWidth="1"/>
    <col min="10769" max="10769" width="11.85546875" style="3" customWidth="1"/>
    <col min="10770" max="10771" width="0" style="3" hidden="1" customWidth="1"/>
    <col min="10772" max="10772" width="12.5703125" style="3" customWidth="1"/>
    <col min="10773" max="10773" width="0" style="3" hidden="1" customWidth="1"/>
    <col min="10774" max="10774" width="13.42578125" style="3" customWidth="1"/>
    <col min="10775" max="10775" width="11" style="3" customWidth="1"/>
    <col min="10776" max="10776" width="0" style="3" hidden="1" customWidth="1"/>
    <col min="10777" max="10777" width="10.42578125" style="3" customWidth="1"/>
    <col min="10778" max="10778" width="14.7109375" style="3" customWidth="1"/>
    <col min="10779" max="11010" width="9.140625" style="3" customWidth="1"/>
    <col min="11011" max="11011" width="30.7109375" style="3" customWidth="1"/>
    <col min="11012" max="11012" width="6.85546875" style="3" customWidth="1"/>
    <col min="11013" max="11013" width="11.7109375" style="3" customWidth="1"/>
    <col min="11014" max="11014" width="10.42578125" style="3"/>
    <col min="11015" max="11015" width="37.42578125" style="3" customWidth="1"/>
    <col min="11016" max="11016" width="6.85546875" style="3" customWidth="1"/>
    <col min="11017" max="11017" width="11.7109375" style="3" customWidth="1"/>
    <col min="11018" max="11018" width="9.28515625" style="3" customWidth="1"/>
    <col min="11019" max="11019" width="10.42578125" style="3" customWidth="1"/>
    <col min="11020" max="11020" width="12.28515625" style="3" customWidth="1"/>
    <col min="11021" max="11021" width="8.5703125" style="3" customWidth="1"/>
    <col min="11022" max="11023" width="9.42578125" style="3" customWidth="1"/>
    <col min="11024" max="11024" width="9.28515625" style="3" customWidth="1"/>
    <col min="11025" max="11025" width="11.85546875" style="3" customWidth="1"/>
    <col min="11026" max="11027" width="0" style="3" hidden="1" customWidth="1"/>
    <col min="11028" max="11028" width="12.5703125" style="3" customWidth="1"/>
    <col min="11029" max="11029" width="0" style="3" hidden="1" customWidth="1"/>
    <col min="11030" max="11030" width="13.42578125" style="3" customWidth="1"/>
    <col min="11031" max="11031" width="11" style="3" customWidth="1"/>
    <col min="11032" max="11032" width="0" style="3" hidden="1" customWidth="1"/>
    <col min="11033" max="11033" width="10.42578125" style="3" customWidth="1"/>
    <col min="11034" max="11034" width="14.7109375" style="3" customWidth="1"/>
    <col min="11035" max="11266" width="9.140625" style="3" customWidth="1"/>
    <col min="11267" max="11267" width="30.7109375" style="3" customWidth="1"/>
    <col min="11268" max="11268" width="6.85546875" style="3" customWidth="1"/>
    <col min="11269" max="11269" width="11.7109375" style="3" customWidth="1"/>
    <col min="11270" max="11270" width="10.42578125" style="3"/>
    <col min="11271" max="11271" width="37.42578125" style="3" customWidth="1"/>
    <col min="11272" max="11272" width="6.85546875" style="3" customWidth="1"/>
    <col min="11273" max="11273" width="11.7109375" style="3" customWidth="1"/>
    <col min="11274" max="11274" width="9.28515625" style="3" customWidth="1"/>
    <col min="11275" max="11275" width="10.42578125" style="3" customWidth="1"/>
    <col min="11276" max="11276" width="12.28515625" style="3" customWidth="1"/>
    <col min="11277" max="11277" width="8.5703125" style="3" customWidth="1"/>
    <col min="11278" max="11279" width="9.42578125" style="3" customWidth="1"/>
    <col min="11280" max="11280" width="9.28515625" style="3" customWidth="1"/>
    <col min="11281" max="11281" width="11.85546875" style="3" customWidth="1"/>
    <col min="11282" max="11283" width="0" style="3" hidden="1" customWidth="1"/>
    <col min="11284" max="11284" width="12.5703125" style="3" customWidth="1"/>
    <col min="11285" max="11285" width="0" style="3" hidden="1" customWidth="1"/>
    <col min="11286" max="11286" width="13.42578125" style="3" customWidth="1"/>
    <col min="11287" max="11287" width="11" style="3" customWidth="1"/>
    <col min="11288" max="11288" width="0" style="3" hidden="1" customWidth="1"/>
    <col min="11289" max="11289" width="10.42578125" style="3" customWidth="1"/>
    <col min="11290" max="11290" width="14.7109375" style="3" customWidth="1"/>
    <col min="11291" max="11522" width="9.140625" style="3" customWidth="1"/>
    <col min="11523" max="11523" width="30.7109375" style="3" customWidth="1"/>
    <col min="11524" max="11524" width="6.85546875" style="3" customWidth="1"/>
    <col min="11525" max="11525" width="11.7109375" style="3" customWidth="1"/>
    <col min="11526" max="11526" width="10.42578125" style="3"/>
    <col min="11527" max="11527" width="37.42578125" style="3" customWidth="1"/>
    <col min="11528" max="11528" width="6.85546875" style="3" customWidth="1"/>
    <col min="11529" max="11529" width="11.7109375" style="3" customWidth="1"/>
    <col min="11530" max="11530" width="9.28515625" style="3" customWidth="1"/>
    <col min="11531" max="11531" width="10.42578125" style="3" customWidth="1"/>
    <col min="11532" max="11532" width="12.28515625" style="3" customWidth="1"/>
    <col min="11533" max="11533" width="8.5703125" style="3" customWidth="1"/>
    <col min="11534" max="11535" width="9.42578125" style="3" customWidth="1"/>
    <col min="11536" max="11536" width="9.28515625" style="3" customWidth="1"/>
    <col min="11537" max="11537" width="11.85546875" style="3" customWidth="1"/>
    <col min="11538" max="11539" width="0" style="3" hidden="1" customWidth="1"/>
    <col min="11540" max="11540" width="12.5703125" style="3" customWidth="1"/>
    <col min="11541" max="11541" width="0" style="3" hidden="1" customWidth="1"/>
    <col min="11542" max="11542" width="13.42578125" style="3" customWidth="1"/>
    <col min="11543" max="11543" width="11" style="3" customWidth="1"/>
    <col min="11544" max="11544" width="0" style="3" hidden="1" customWidth="1"/>
    <col min="11545" max="11545" width="10.42578125" style="3" customWidth="1"/>
    <col min="11546" max="11546" width="14.7109375" style="3" customWidth="1"/>
    <col min="11547" max="11778" width="9.140625" style="3" customWidth="1"/>
    <col min="11779" max="11779" width="30.7109375" style="3" customWidth="1"/>
    <col min="11780" max="11780" width="6.85546875" style="3" customWidth="1"/>
    <col min="11781" max="11781" width="11.7109375" style="3" customWidth="1"/>
    <col min="11782" max="11782" width="10.42578125" style="3"/>
    <col min="11783" max="11783" width="37.42578125" style="3" customWidth="1"/>
    <col min="11784" max="11784" width="6.85546875" style="3" customWidth="1"/>
    <col min="11785" max="11785" width="11.7109375" style="3" customWidth="1"/>
    <col min="11786" max="11786" width="9.28515625" style="3" customWidth="1"/>
    <col min="11787" max="11787" width="10.42578125" style="3" customWidth="1"/>
    <col min="11788" max="11788" width="12.28515625" style="3" customWidth="1"/>
    <col min="11789" max="11789" width="8.5703125" style="3" customWidth="1"/>
    <col min="11790" max="11791" width="9.42578125" style="3" customWidth="1"/>
    <col min="11792" max="11792" width="9.28515625" style="3" customWidth="1"/>
    <col min="11793" max="11793" width="11.85546875" style="3" customWidth="1"/>
    <col min="11794" max="11795" width="0" style="3" hidden="1" customWidth="1"/>
    <col min="11796" max="11796" width="12.5703125" style="3" customWidth="1"/>
    <col min="11797" max="11797" width="0" style="3" hidden="1" customWidth="1"/>
    <col min="11798" max="11798" width="13.42578125" style="3" customWidth="1"/>
    <col min="11799" max="11799" width="11" style="3" customWidth="1"/>
    <col min="11800" max="11800" width="0" style="3" hidden="1" customWidth="1"/>
    <col min="11801" max="11801" width="10.42578125" style="3" customWidth="1"/>
    <col min="11802" max="11802" width="14.7109375" style="3" customWidth="1"/>
    <col min="11803" max="12034" width="9.140625" style="3" customWidth="1"/>
    <col min="12035" max="12035" width="30.7109375" style="3" customWidth="1"/>
    <col min="12036" max="12036" width="6.85546875" style="3" customWidth="1"/>
    <col min="12037" max="12037" width="11.7109375" style="3" customWidth="1"/>
    <col min="12038" max="12038" width="10.42578125" style="3"/>
    <col min="12039" max="12039" width="37.42578125" style="3" customWidth="1"/>
    <col min="12040" max="12040" width="6.85546875" style="3" customWidth="1"/>
    <col min="12041" max="12041" width="11.7109375" style="3" customWidth="1"/>
    <col min="12042" max="12042" width="9.28515625" style="3" customWidth="1"/>
    <col min="12043" max="12043" width="10.42578125" style="3" customWidth="1"/>
    <col min="12044" max="12044" width="12.28515625" style="3" customWidth="1"/>
    <col min="12045" max="12045" width="8.5703125" style="3" customWidth="1"/>
    <col min="12046" max="12047" width="9.42578125" style="3" customWidth="1"/>
    <col min="12048" max="12048" width="9.28515625" style="3" customWidth="1"/>
    <col min="12049" max="12049" width="11.85546875" style="3" customWidth="1"/>
    <col min="12050" max="12051" width="0" style="3" hidden="1" customWidth="1"/>
    <col min="12052" max="12052" width="12.5703125" style="3" customWidth="1"/>
    <col min="12053" max="12053" width="0" style="3" hidden="1" customWidth="1"/>
    <col min="12054" max="12054" width="13.42578125" style="3" customWidth="1"/>
    <col min="12055" max="12055" width="11" style="3" customWidth="1"/>
    <col min="12056" max="12056" width="0" style="3" hidden="1" customWidth="1"/>
    <col min="12057" max="12057" width="10.42578125" style="3" customWidth="1"/>
    <col min="12058" max="12058" width="14.7109375" style="3" customWidth="1"/>
    <col min="12059" max="12290" width="9.140625" style="3" customWidth="1"/>
    <col min="12291" max="12291" width="30.7109375" style="3" customWidth="1"/>
    <col min="12292" max="12292" width="6.85546875" style="3" customWidth="1"/>
    <col min="12293" max="12293" width="11.7109375" style="3" customWidth="1"/>
    <col min="12294" max="12294" width="10.42578125" style="3"/>
    <col min="12295" max="12295" width="37.42578125" style="3" customWidth="1"/>
    <col min="12296" max="12296" width="6.85546875" style="3" customWidth="1"/>
    <col min="12297" max="12297" width="11.7109375" style="3" customWidth="1"/>
    <col min="12298" max="12298" width="9.28515625" style="3" customWidth="1"/>
    <col min="12299" max="12299" width="10.42578125" style="3" customWidth="1"/>
    <col min="12300" max="12300" width="12.28515625" style="3" customWidth="1"/>
    <col min="12301" max="12301" width="8.5703125" style="3" customWidth="1"/>
    <col min="12302" max="12303" width="9.42578125" style="3" customWidth="1"/>
    <col min="12304" max="12304" width="9.28515625" style="3" customWidth="1"/>
    <col min="12305" max="12305" width="11.85546875" style="3" customWidth="1"/>
    <col min="12306" max="12307" width="0" style="3" hidden="1" customWidth="1"/>
    <col min="12308" max="12308" width="12.5703125" style="3" customWidth="1"/>
    <col min="12309" max="12309" width="0" style="3" hidden="1" customWidth="1"/>
    <col min="12310" max="12310" width="13.42578125" style="3" customWidth="1"/>
    <col min="12311" max="12311" width="11" style="3" customWidth="1"/>
    <col min="12312" max="12312" width="0" style="3" hidden="1" customWidth="1"/>
    <col min="12313" max="12313" width="10.42578125" style="3" customWidth="1"/>
    <col min="12314" max="12314" width="14.7109375" style="3" customWidth="1"/>
    <col min="12315" max="12546" width="9.140625" style="3" customWidth="1"/>
    <col min="12547" max="12547" width="30.7109375" style="3" customWidth="1"/>
    <col min="12548" max="12548" width="6.85546875" style="3" customWidth="1"/>
    <col min="12549" max="12549" width="11.7109375" style="3" customWidth="1"/>
    <col min="12550" max="12550" width="10.42578125" style="3"/>
    <col min="12551" max="12551" width="37.42578125" style="3" customWidth="1"/>
    <col min="12552" max="12552" width="6.85546875" style="3" customWidth="1"/>
    <col min="12553" max="12553" width="11.7109375" style="3" customWidth="1"/>
    <col min="12554" max="12554" width="9.28515625" style="3" customWidth="1"/>
    <col min="12555" max="12555" width="10.42578125" style="3" customWidth="1"/>
    <col min="12556" max="12556" width="12.28515625" style="3" customWidth="1"/>
    <col min="12557" max="12557" width="8.5703125" style="3" customWidth="1"/>
    <col min="12558" max="12559" width="9.42578125" style="3" customWidth="1"/>
    <col min="12560" max="12560" width="9.28515625" style="3" customWidth="1"/>
    <col min="12561" max="12561" width="11.85546875" style="3" customWidth="1"/>
    <col min="12562" max="12563" width="0" style="3" hidden="1" customWidth="1"/>
    <col min="12564" max="12564" width="12.5703125" style="3" customWidth="1"/>
    <col min="12565" max="12565" width="0" style="3" hidden="1" customWidth="1"/>
    <col min="12566" max="12566" width="13.42578125" style="3" customWidth="1"/>
    <col min="12567" max="12567" width="11" style="3" customWidth="1"/>
    <col min="12568" max="12568" width="0" style="3" hidden="1" customWidth="1"/>
    <col min="12569" max="12569" width="10.42578125" style="3" customWidth="1"/>
    <col min="12570" max="12570" width="14.7109375" style="3" customWidth="1"/>
    <col min="12571" max="12802" width="9.140625" style="3" customWidth="1"/>
    <col min="12803" max="12803" width="30.7109375" style="3" customWidth="1"/>
    <col min="12804" max="12804" width="6.85546875" style="3" customWidth="1"/>
    <col min="12805" max="12805" width="11.7109375" style="3" customWidth="1"/>
    <col min="12806" max="12806" width="10.42578125" style="3"/>
    <col min="12807" max="12807" width="37.42578125" style="3" customWidth="1"/>
    <col min="12808" max="12808" width="6.85546875" style="3" customWidth="1"/>
    <col min="12809" max="12809" width="11.7109375" style="3" customWidth="1"/>
    <col min="12810" max="12810" width="9.28515625" style="3" customWidth="1"/>
    <col min="12811" max="12811" width="10.42578125" style="3" customWidth="1"/>
    <col min="12812" max="12812" width="12.28515625" style="3" customWidth="1"/>
    <col min="12813" max="12813" width="8.5703125" style="3" customWidth="1"/>
    <col min="12814" max="12815" width="9.42578125" style="3" customWidth="1"/>
    <col min="12816" max="12816" width="9.28515625" style="3" customWidth="1"/>
    <col min="12817" max="12817" width="11.85546875" style="3" customWidth="1"/>
    <col min="12818" max="12819" width="0" style="3" hidden="1" customWidth="1"/>
    <col min="12820" max="12820" width="12.5703125" style="3" customWidth="1"/>
    <col min="12821" max="12821" width="0" style="3" hidden="1" customWidth="1"/>
    <col min="12822" max="12822" width="13.42578125" style="3" customWidth="1"/>
    <col min="12823" max="12823" width="11" style="3" customWidth="1"/>
    <col min="12824" max="12824" width="0" style="3" hidden="1" customWidth="1"/>
    <col min="12825" max="12825" width="10.42578125" style="3" customWidth="1"/>
    <col min="12826" max="12826" width="14.7109375" style="3" customWidth="1"/>
    <col min="12827" max="13058" width="9.140625" style="3" customWidth="1"/>
    <col min="13059" max="13059" width="30.7109375" style="3" customWidth="1"/>
    <col min="13060" max="13060" width="6.85546875" style="3" customWidth="1"/>
    <col min="13061" max="13061" width="11.7109375" style="3" customWidth="1"/>
    <col min="13062" max="13062" width="10.42578125" style="3"/>
    <col min="13063" max="13063" width="37.42578125" style="3" customWidth="1"/>
    <col min="13064" max="13064" width="6.85546875" style="3" customWidth="1"/>
    <col min="13065" max="13065" width="11.7109375" style="3" customWidth="1"/>
    <col min="13066" max="13066" width="9.28515625" style="3" customWidth="1"/>
    <col min="13067" max="13067" width="10.42578125" style="3" customWidth="1"/>
    <col min="13068" max="13068" width="12.28515625" style="3" customWidth="1"/>
    <col min="13069" max="13069" width="8.5703125" style="3" customWidth="1"/>
    <col min="13070" max="13071" width="9.42578125" style="3" customWidth="1"/>
    <col min="13072" max="13072" width="9.28515625" style="3" customWidth="1"/>
    <col min="13073" max="13073" width="11.85546875" style="3" customWidth="1"/>
    <col min="13074" max="13075" width="0" style="3" hidden="1" customWidth="1"/>
    <col min="13076" max="13076" width="12.5703125" style="3" customWidth="1"/>
    <col min="13077" max="13077" width="0" style="3" hidden="1" customWidth="1"/>
    <col min="13078" max="13078" width="13.42578125" style="3" customWidth="1"/>
    <col min="13079" max="13079" width="11" style="3" customWidth="1"/>
    <col min="13080" max="13080" width="0" style="3" hidden="1" customWidth="1"/>
    <col min="13081" max="13081" width="10.42578125" style="3" customWidth="1"/>
    <col min="13082" max="13082" width="14.7109375" style="3" customWidth="1"/>
    <col min="13083" max="13314" width="9.140625" style="3" customWidth="1"/>
    <col min="13315" max="13315" width="30.7109375" style="3" customWidth="1"/>
    <col min="13316" max="13316" width="6.85546875" style="3" customWidth="1"/>
    <col min="13317" max="13317" width="11.7109375" style="3" customWidth="1"/>
    <col min="13318" max="13318" width="10.42578125" style="3"/>
    <col min="13319" max="13319" width="37.42578125" style="3" customWidth="1"/>
    <col min="13320" max="13320" width="6.85546875" style="3" customWidth="1"/>
    <col min="13321" max="13321" width="11.7109375" style="3" customWidth="1"/>
    <col min="13322" max="13322" width="9.28515625" style="3" customWidth="1"/>
    <col min="13323" max="13323" width="10.42578125" style="3" customWidth="1"/>
    <col min="13324" max="13324" width="12.28515625" style="3" customWidth="1"/>
    <col min="13325" max="13325" width="8.5703125" style="3" customWidth="1"/>
    <col min="13326" max="13327" width="9.42578125" style="3" customWidth="1"/>
    <col min="13328" max="13328" width="9.28515625" style="3" customWidth="1"/>
    <col min="13329" max="13329" width="11.85546875" style="3" customWidth="1"/>
    <col min="13330" max="13331" width="0" style="3" hidden="1" customWidth="1"/>
    <col min="13332" max="13332" width="12.5703125" style="3" customWidth="1"/>
    <col min="13333" max="13333" width="0" style="3" hidden="1" customWidth="1"/>
    <col min="13334" max="13334" width="13.42578125" style="3" customWidth="1"/>
    <col min="13335" max="13335" width="11" style="3" customWidth="1"/>
    <col min="13336" max="13336" width="0" style="3" hidden="1" customWidth="1"/>
    <col min="13337" max="13337" width="10.42578125" style="3" customWidth="1"/>
    <col min="13338" max="13338" width="14.7109375" style="3" customWidth="1"/>
    <col min="13339" max="13570" width="9.140625" style="3" customWidth="1"/>
    <col min="13571" max="13571" width="30.7109375" style="3" customWidth="1"/>
    <col min="13572" max="13572" width="6.85546875" style="3" customWidth="1"/>
    <col min="13573" max="13573" width="11.7109375" style="3" customWidth="1"/>
    <col min="13574" max="13574" width="10.42578125" style="3"/>
    <col min="13575" max="13575" width="37.42578125" style="3" customWidth="1"/>
    <col min="13576" max="13576" width="6.85546875" style="3" customWidth="1"/>
    <col min="13577" max="13577" width="11.7109375" style="3" customWidth="1"/>
    <col min="13578" max="13578" width="9.28515625" style="3" customWidth="1"/>
    <col min="13579" max="13579" width="10.42578125" style="3" customWidth="1"/>
    <col min="13580" max="13580" width="12.28515625" style="3" customWidth="1"/>
    <col min="13581" max="13581" width="8.5703125" style="3" customWidth="1"/>
    <col min="13582" max="13583" width="9.42578125" style="3" customWidth="1"/>
    <col min="13584" max="13584" width="9.28515625" style="3" customWidth="1"/>
    <col min="13585" max="13585" width="11.85546875" style="3" customWidth="1"/>
    <col min="13586" max="13587" width="0" style="3" hidden="1" customWidth="1"/>
    <col min="13588" max="13588" width="12.5703125" style="3" customWidth="1"/>
    <col min="13589" max="13589" width="0" style="3" hidden="1" customWidth="1"/>
    <col min="13590" max="13590" width="13.42578125" style="3" customWidth="1"/>
    <col min="13591" max="13591" width="11" style="3" customWidth="1"/>
    <col min="13592" max="13592" width="0" style="3" hidden="1" customWidth="1"/>
    <col min="13593" max="13593" width="10.42578125" style="3" customWidth="1"/>
    <col min="13594" max="13594" width="14.7109375" style="3" customWidth="1"/>
    <col min="13595" max="13826" width="9.140625" style="3" customWidth="1"/>
    <col min="13827" max="13827" width="30.7109375" style="3" customWidth="1"/>
    <col min="13828" max="13828" width="6.85546875" style="3" customWidth="1"/>
    <col min="13829" max="13829" width="11.7109375" style="3" customWidth="1"/>
    <col min="13830" max="13830" width="10.42578125" style="3"/>
    <col min="13831" max="13831" width="37.42578125" style="3" customWidth="1"/>
    <col min="13832" max="13832" width="6.85546875" style="3" customWidth="1"/>
    <col min="13833" max="13833" width="11.7109375" style="3" customWidth="1"/>
    <col min="13834" max="13834" width="9.28515625" style="3" customWidth="1"/>
    <col min="13835" max="13835" width="10.42578125" style="3" customWidth="1"/>
    <col min="13836" max="13836" width="12.28515625" style="3" customWidth="1"/>
    <col min="13837" max="13837" width="8.5703125" style="3" customWidth="1"/>
    <col min="13838" max="13839" width="9.42578125" style="3" customWidth="1"/>
    <col min="13840" max="13840" width="9.28515625" style="3" customWidth="1"/>
    <col min="13841" max="13841" width="11.85546875" style="3" customWidth="1"/>
    <col min="13842" max="13843" width="0" style="3" hidden="1" customWidth="1"/>
    <col min="13844" max="13844" width="12.5703125" style="3" customWidth="1"/>
    <col min="13845" max="13845" width="0" style="3" hidden="1" customWidth="1"/>
    <col min="13846" max="13846" width="13.42578125" style="3" customWidth="1"/>
    <col min="13847" max="13847" width="11" style="3" customWidth="1"/>
    <col min="13848" max="13848" width="0" style="3" hidden="1" customWidth="1"/>
    <col min="13849" max="13849" width="10.42578125" style="3" customWidth="1"/>
    <col min="13850" max="13850" width="14.7109375" style="3" customWidth="1"/>
    <col min="13851" max="14082" width="9.140625" style="3" customWidth="1"/>
    <col min="14083" max="14083" width="30.7109375" style="3" customWidth="1"/>
    <col min="14084" max="14084" width="6.85546875" style="3" customWidth="1"/>
    <col min="14085" max="14085" width="11.7109375" style="3" customWidth="1"/>
    <col min="14086" max="14086" width="10.42578125" style="3"/>
    <col min="14087" max="14087" width="37.42578125" style="3" customWidth="1"/>
    <col min="14088" max="14088" width="6.85546875" style="3" customWidth="1"/>
    <col min="14089" max="14089" width="11.7109375" style="3" customWidth="1"/>
    <col min="14090" max="14090" width="9.28515625" style="3" customWidth="1"/>
    <col min="14091" max="14091" width="10.42578125" style="3" customWidth="1"/>
    <col min="14092" max="14092" width="12.28515625" style="3" customWidth="1"/>
    <col min="14093" max="14093" width="8.5703125" style="3" customWidth="1"/>
    <col min="14094" max="14095" width="9.42578125" style="3" customWidth="1"/>
    <col min="14096" max="14096" width="9.28515625" style="3" customWidth="1"/>
    <col min="14097" max="14097" width="11.85546875" style="3" customWidth="1"/>
    <col min="14098" max="14099" width="0" style="3" hidden="1" customWidth="1"/>
    <col min="14100" max="14100" width="12.5703125" style="3" customWidth="1"/>
    <col min="14101" max="14101" width="0" style="3" hidden="1" customWidth="1"/>
    <col min="14102" max="14102" width="13.42578125" style="3" customWidth="1"/>
    <col min="14103" max="14103" width="11" style="3" customWidth="1"/>
    <col min="14104" max="14104" width="0" style="3" hidden="1" customWidth="1"/>
    <col min="14105" max="14105" width="10.42578125" style="3" customWidth="1"/>
    <col min="14106" max="14106" width="14.7109375" style="3" customWidth="1"/>
    <col min="14107" max="14338" width="9.140625" style="3" customWidth="1"/>
    <col min="14339" max="14339" width="30.7109375" style="3" customWidth="1"/>
    <col min="14340" max="14340" width="6.85546875" style="3" customWidth="1"/>
    <col min="14341" max="14341" width="11.7109375" style="3" customWidth="1"/>
    <col min="14342" max="14342" width="10.42578125" style="3"/>
    <col min="14343" max="14343" width="37.42578125" style="3" customWidth="1"/>
    <col min="14344" max="14344" width="6.85546875" style="3" customWidth="1"/>
    <col min="14345" max="14345" width="11.7109375" style="3" customWidth="1"/>
    <col min="14346" max="14346" width="9.28515625" style="3" customWidth="1"/>
    <col min="14347" max="14347" width="10.42578125" style="3" customWidth="1"/>
    <col min="14348" max="14348" width="12.28515625" style="3" customWidth="1"/>
    <col min="14349" max="14349" width="8.5703125" style="3" customWidth="1"/>
    <col min="14350" max="14351" width="9.42578125" style="3" customWidth="1"/>
    <col min="14352" max="14352" width="9.28515625" style="3" customWidth="1"/>
    <col min="14353" max="14353" width="11.85546875" style="3" customWidth="1"/>
    <col min="14354" max="14355" width="0" style="3" hidden="1" customWidth="1"/>
    <col min="14356" max="14356" width="12.5703125" style="3" customWidth="1"/>
    <col min="14357" max="14357" width="0" style="3" hidden="1" customWidth="1"/>
    <col min="14358" max="14358" width="13.42578125" style="3" customWidth="1"/>
    <col min="14359" max="14359" width="11" style="3" customWidth="1"/>
    <col min="14360" max="14360" width="0" style="3" hidden="1" customWidth="1"/>
    <col min="14361" max="14361" width="10.42578125" style="3" customWidth="1"/>
    <col min="14362" max="14362" width="14.7109375" style="3" customWidth="1"/>
    <col min="14363" max="14594" width="9.140625" style="3" customWidth="1"/>
    <col min="14595" max="14595" width="30.7109375" style="3" customWidth="1"/>
    <col min="14596" max="14596" width="6.85546875" style="3" customWidth="1"/>
    <col min="14597" max="14597" width="11.7109375" style="3" customWidth="1"/>
    <col min="14598" max="14598" width="10.42578125" style="3"/>
    <col min="14599" max="14599" width="37.42578125" style="3" customWidth="1"/>
    <col min="14600" max="14600" width="6.85546875" style="3" customWidth="1"/>
    <col min="14601" max="14601" width="11.7109375" style="3" customWidth="1"/>
    <col min="14602" max="14602" width="9.28515625" style="3" customWidth="1"/>
    <col min="14603" max="14603" width="10.42578125" style="3" customWidth="1"/>
    <col min="14604" max="14604" width="12.28515625" style="3" customWidth="1"/>
    <col min="14605" max="14605" width="8.5703125" style="3" customWidth="1"/>
    <col min="14606" max="14607" width="9.42578125" style="3" customWidth="1"/>
    <col min="14608" max="14608" width="9.28515625" style="3" customWidth="1"/>
    <col min="14609" max="14609" width="11.85546875" style="3" customWidth="1"/>
    <col min="14610" max="14611" width="0" style="3" hidden="1" customWidth="1"/>
    <col min="14612" max="14612" width="12.5703125" style="3" customWidth="1"/>
    <col min="14613" max="14613" width="0" style="3" hidden="1" customWidth="1"/>
    <col min="14614" max="14614" width="13.42578125" style="3" customWidth="1"/>
    <col min="14615" max="14615" width="11" style="3" customWidth="1"/>
    <col min="14616" max="14616" width="0" style="3" hidden="1" customWidth="1"/>
    <col min="14617" max="14617" width="10.42578125" style="3" customWidth="1"/>
    <col min="14618" max="14618" width="14.7109375" style="3" customWidth="1"/>
    <col min="14619" max="14850" width="9.140625" style="3" customWidth="1"/>
    <col min="14851" max="14851" width="30.7109375" style="3" customWidth="1"/>
    <col min="14852" max="14852" width="6.85546875" style="3" customWidth="1"/>
    <col min="14853" max="14853" width="11.7109375" style="3" customWidth="1"/>
    <col min="14854" max="14854" width="10.42578125" style="3"/>
    <col min="14855" max="14855" width="37.42578125" style="3" customWidth="1"/>
    <col min="14856" max="14856" width="6.85546875" style="3" customWidth="1"/>
    <col min="14857" max="14857" width="11.7109375" style="3" customWidth="1"/>
    <col min="14858" max="14858" width="9.28515625" style="3" customWidth="1"/>
    <col min="14859" max="14859" width="10.42578125" style="3" customWidth="1"/>
    <col min="14860" max="14860" width="12.28515625" style="3" customWidth="1"/>
    <col min="14861" max="14861" width="8.5703125" style="3" customWidth="1"/>
    <col min="14862" max="14863" width="9.42578125" style="3" customWidth="1"/>
    <col min="14864" max="14864" width="9.28515625" style="3" customWidth="1"/>
    <col min="14865" max="14865" width="11.85546875" style="3" customWidth="1"/>
    <col min="14866" max="14867" width="0" style="3" hidden="1" customWidth="1"/>
    <col min="14868" max="14868" width="12.5703125" style="3" customWidth="1"/>
    <col min="14869" max="14869" width="0" style="3" hidden="1" customWidth="1"/>
    <col min="14870" max="14870" width="13.42578125" style="3" customWidth="1"/>
    <col min="14871" max="14871" width="11" style="3" customWidth="1"/>
    <col min="14872" max="14872" width="0" style="3" hidden="1" customWidth="1"/>
    <col min="14873" max="14873" width="10.42578125" style="3" customWidth="1"/>
    <col min="14874" max="14874" width="14.7109375" style="3" customWidth="1"/>
    <col min="14875" max="15106" width="9.140625" style="3" customWidth="1"/>
    <col min="15107" max="15107" width="30.7109375" style="3" customWidth="1"/>
    <col min="15108" max="15108" width="6.85546875" style="3" customWidth="1"/>
    <col min="15109" max="15109" width="11.7109375" style="3" customWidth="1"/>
    <col min="15110" max="15110" width="10.42578125" style="3"/>
    <col min="15111" max="15111" width="37.42578125" style="3" customWidth="1"/>
    <col min="15112" max="15112" width="6.85546875" style="3" customWidth="1"/>
    <col min="15113" max="15113" width="11.7109375" style="3" customWidth="1"/>
    <col min="15114" max="15114" width="9.28515625" style="3" customWidth="1"/>
    <col min="15115" max="15115" width="10.42578125" style="3" customWidth="1"/>
    <col min="15116" max="15116" width="12.28515625" style="3" customWidth="1"/>
    <col min="15117" max="15117" width="8.5703125" style="3" customWidth="1"/>
    <col min="15118" max="15119" width="9.42578125" style="3" customWidth="1"/>
    <col min="15120" max="15120" width="9.28515625" style="3" customWidth="1"/>
    <col min="15121" max="15121" width="11.85546875" style="3" customWidth="1"/>
    <col min="15122" max="15123" width="0" style="3" hidden="1" customWidth="1"/>
    <col min="15124" max="15124" width="12.5703125" style="3" customWidth="1"/>
    <col min="15125" max="15125" width="0" style="3" hidden="1" customWidth="1"/>
    <col min="15126" max="15126" width="13.42578125" style="3" customWidth="1"/>
    <col min="15127" max="15127" width="11" style="3" customWidth="1"/>
    <col min="15128" max="15128" width="0" style="3" hidden="1" customWidth="1"/>
    <col min="15129" max="15129" width="10.42578125" style="3" customWidth="1"/>
    <col min="15130" max="15130" width="14.7109375" style="3" customWidth="1"/>
    <col min="15131" max="15362" width="9.140625" style="3" customWidth="1"/>
    <col min="15363" max="15363" width="30.7109375" style="3" customWidth="1"/>
    <col min="15364" max="15364" width="6.85546875" style="3" customWidth="1"/>
    <col min="15365" max="15365" width="11.7109375" style="3" customWidth="1"/>
    <col min="15366" max="15366" width="10.42578125" style="3"/>
    <col min="15367" max="15367" width="37.42578125" style="3" customWidth="1"/>
    <col min="15368" max="15368" width="6.85546875" style="3" customWidth="1"/>
    <col min="15369" max="15369" width="11.7109375" style="3" customWidth="1"/>
    <col min="15370" max="15370" width="9.28515625" style="3" customWidth="1"/>
    <col min="15371" max="15371" width="10.42578125" style="3" customWidth="1"/>
    <col min="15372" max="15372" width="12.28515625" style="3" customWidth="1"/>
    <col min="15373" max="15373" width="8.5703125" style="3" customWidth="1"/>
    <col min="15374" max="15375" width="9.42578125" style="3" customWidth="1"/>
    <col min="15376" max="15376" width="9.28515625" style="3" customWidth="1"/>
    <col min="15377" max="15377" width="11.85546875" style="3" customWidth="1"/>
    <col min="15378" max="15379" width="0" style="3" hidden="1" customWidth="1"/>
    <col min="15380" max="15380" width="12.5703125" style="3" customWidth="1"/>
    <col min="15381" max="15381" width="0" style="3" hidden="1" customWidth="1"/>
    <col min="15382" max="15382" width="13.42578125" style="3" customWidth="1"/>
    <col min="15383" max="15383" width="11" style="3" customWidth="1"/>
    <col min="15384" max="15384" width="0" style="3" hidden="1" customWidth="1"/>
    <col min="15385" max="15385" width="10.42578125" style="3" customWidth="1"/>
    <col min="15386" max="15386" width="14.7109375" style="3" customWidth="1"/>
    <col min="15387" max="15618" width="9.140625" style="3" customWidth="1"/>
    <col min="15619" max="15619" width="30.7109375" style="3" customWidth="1"/>
    <col min="15620" max="15620" width="6.85546875" style="3" customWidth="1"/>
    <col min="15621" max="15621" width="11.7109375" style="3" customWidth="1"/>
    <col min="15622" max="15622" width="10.42578125" style="3"/>
    <col min="15623" max="15623" width="37.42578125" style="3" customWidth="1"/>
    <col min="15624" max="15624" width="6.85546875" style="3" customWidth="1"/>
    <col min="15625" max="15625" width="11.7109375" style="3" customWidth="1"/>
    <col min="15626" max="15626" width="9.28515625" style="3" customWidth="1"/>
    <col min="15627" max="15627" width="10.42578125" style="3" customWidth="1"/>
    <col min="15628" max="15628" width="12.28515625" style="3" customWidth="1"/>
    <col min="15629" max="15629" width="8.5703125" style="3" customWidth="1"/>
    <col min="15630" max="15631" width="9.42578125" style="3" customWidth="1"/>
    <col min="15632" max="15632" width="9.28515625" style="3" customWidth="1"/>
    <col min="15633" max="15633" width="11.85546875" style="3" customWidth="1"/>
    <col min="15634" max="15635" width="0" style="3" hidden="1" customWidth="1"/>
    <col min="15636" max="15636" width="12.5703125" style="3" customWidth="1"/>
    <col min="15637" max="15637" width="0" style="3" hidden="1" customWidth="1"/>
    <col min="15638" max="15638" width="13.42578125" style="3" customWidth="1"/>
    <col min="15639" max="15639" width="11" style="3" customWidth="1"/>
    <col min="15640" max="15640" width="0" style="3" hidden="1" customWidth="1"/>
    <col min="15641" max="15641" width="10.42578125" style="3" customWidth="1"/>
    <col min="15642" max="15642" width="14.7109375" style="3" customWidth="1"/>
    <col min="15643" max="15874" width="9.140625" style="3" customWidth="1"/>
    <col min="15875" max="15875" width="30.7109375" style="3" customWidth="1"/>
    <col min="15876" max="15876" width="6.85546875" style="3" customWidth="1"/>
    <col min="15877" max="15877" width="11.7109375" style="3" customWidth="1"/>
    <col min="15878" max="15878" width="10.42578125" style="3"/>
    <col min="15879" max="15879" width="37.42578125" style="3" customWidth="1"/>
    <col min="15880" max="15880" width="6.85546875" style="3" customWidth="1"/>
    <col min="15881" max="15881" width="11.7109375" style="3" customWidth="1"/>
    <col min="15882" max="15882" width="9.28515625" style="3" customWidth="1"/>
    <col min="15883" max="15883" width="10.42578125" style="3" customWidth="1"/>
    <col min="15884" max="15884" width="12.28515625" style="3" customWidth="1"/>
    <col min="15885" max="15885" width="8.5703125" style="3" customWidth="1"/>
    <col min="15886" max="15887" width="9.42578125" style="3" customWidth="1"/>
    <col min="15888" max="15888" width="9.28515625" style="3" customWidth="1"/>
    <col min="15889" max="15889" width="11.85546875" style="3" customWidth="1"/>
    <col min="15890" max="15891" width="0" style="3" hidden="1" customWidth="1"/>
    <col min="15892" max="15892" width="12.5703125" style="3" customWidth="1"/>
    <col min="15893" max="15893" width="0" style="3" hidden="1" customWidth="1"/>
    <col min="15894" max="15894" width="13.42578125" style="3" customWidth="1"/>
    <col min="15895" max="15895" width="11" style="3" customWidth="1"/>
    <col min="15896" max="15896" width="0" style="3" hidden="1" customWidth="1"/>
    <col min="15897" max="15897" width="10.42578125" style="3" customWidth="1"/>
    <col min="15898" max="15898" width="14.7109375" style="3" customWidth="1"/>
    <col min="15899" max="16130" width="9.140625" style="3" customWidth="1"/>
    <col min="16131" max="16131" width="30.7109375" style="3" customWidth="1"/>
    <col min="16132" max="16132" width="6.85546875" style="3" customWidth="1"/>
    <col min="16133" max="16133" width="11.7109375" style="3" customWidth="1"/>
    <col min="16134" max="16134" width="10.42578125" style="3"/>
    <col min="16135" max="16135" width="37.42578125" style="3" customWidth="1"/>
    <col min="16136" max="16136" width="6.85546875" style="3" customWidth="1"/>
    <col min="16137" max="16137" width="11.7109375" style="3" customWidth="1"/>
    <col min="16138" max="16138" width="9.28515625" style="3" customWidth="1"/>
    <col min="16139" max="16139" width="10.42578125" style="3" customWidth="1"/>
    <col min="16140" max="16140" width="12.28515625" style="3" customWidth="1"/>
    <col min="16141" max="16141" width="8.5703125" style="3" customWidth="1"/>
    <col min="16142" max="16143" width="9.42578125" style="3" customWidth="1"/>
    <col min="16144" max="16144" width="9.28515625" style="3" customWidth="1"/>
    <col min="16145" max="16145" width="11.85546875" style="3" customWidth="1"/>
    <col min="16146" max="16147" width="0" style="3" hidden="1" customWidth="1"/>
    <col min="16148" max="16148" width="12.5703125" style="3" customWidth="1"/>
    <col min="16149" max="16149" width="0" style="3" hidden="1" customWidth="1"/>
    <col min="16150" max="16150" width="13.42578125" style="3" customWidth="1"/>
    <col min="16151" max="16151" width="11" style="3" customWidth="1"/>
    <col min="16152" max="16152" width="0" style="3" hidden="1" customWidth="1"/>
    <col min="16153" max="16153" width="10.42578125" style="3" customWidth="1"/>
    <col min="16154" max="16154" width="14.7109375" style="3" customWidth="1"/>
    <col min="16155" max="16384" width="9.140625" style="3" customWidth="1"/>
  </cols>
  <sheetData>
    <row r="1" spans="1:27" ht="18">
      <c r="A1" s="1" t="s">
        <v>0</v>
      </c>
      <c r="B1" s="1"/>
      <c r="C1" s="2"/>
      <c r="D1" s="2" t="s">
        <v>62</v>
      </c>
    </row>
    <row r="2" spans="1:27" ht="40.5" customHeight="1">
      <c r="A2" s="92"/>
      <c r="B2" s="84" t="s">
        <v>44</v>
      </c>
      <c r="C2" s="84" t="s">
        <v>1</v>
      </c>
      <c r="D2" s="94" t="s">
        <v>2</v>
      </c>
      <c r="E2" s="95"/>
      <c r="F2" s="95"/>
      <c r="G2" s="95"/>
      <c r="H2" s="95"/>
      <c r="I2" s="94" t="s">
        <v>3</v>
      </c>
      <c r="J2" s="95"/>
      <c r="K2" s="95"/>
      <c r="L2" s="95"/>
      <c r="M2" s="95"/>
      <c r="N2" s="96" t="s">
        <v>4</v>
      </c>
      <c r="O2" s="6"/>
      <c r="P2" s="86" t="s">
        <v>5</v>
      </c>
      <c r="Q2" s="87"/>
      <c r="R2" s="87"/>
      <c r="S2" s="87"/>
      <c r="T2" s="88"/>
      <c r="U2" s="89"/>
      <c r="V2" s="78" t="s">
        <v>6</v>
      </c>
      <c r="W2" s="90" t="s">
        <v>60</v>
      </c>
      <c r="X2" s="78" t="s">
        <v>61</v>
      </c>
      <c r="Y2" s="80" t="s">
        <v>7</v>
      </c>
      <c r="Z2" s="78" t="s">
        <v>8</v>
      </c>
      <c r="AA2" s="82" t="s">
        <v>9</v>
      </c>
    </row>
    <row r="3" spans="1:27" ht="123.75" customHeight="1">
      <c r="A3" s="93"/>
      <c r="B3" s="85"/>
      <c r="C3" s="85"/>
      <c r="D3" s="7" t="s">
        <v>10</v>
      </c>
      <c r="E3" s="8" t="s">
        <v>54</v>
      </c>
      <c r="F3" s="8" t="s">
        <v>56</v>
      </c>
      <c r="G3" s="8" t="s">
        <v>11</v>
      </c>
      <c r="H3" s="9" t="s">
        <v>12</v>
      </c>
      <c r="I3" s="10" t="s">
        <v>13</v>
      </c>
      <c r="J3" s="11" t="s">
        <v>55</v>
      </c>
      <c r="K3" s="8" t="s">
        <v>56</v>
      </c>
      <c r="L3" s="8" t="s">
        <v>11</v>
      </c>
      <c r="M3" s="9" t="s">
        <v>14</v>
      </c>
      <c r="N3" s="97"/>
      <c r="O3" s="12"/>
      <c r="P3" s="13" t="s">
        <v>7</v>
      </c>
      <c r="Q3" s="13" t="s">
        <v>15</v>
      </c>
      <c r="R3" s="13" t="s">
        <v>57</v>
      </c>
      <c r="S3" s="13" t="s">
        <v>16</v>
      </c>
      <c r="T3" s="13" t="s">
        <v>17</v>
      </c>
      <c r="U3" s="13" t="s">
        <v>18</v>
      </c>
      <c r="V3" s="79"/>
      <c r="W3" s="91"/>
      <c r="X3" s="79"/>
      <c r="Y3" s="81"/>
      <c r="Z3" s="79"/>
      <c r="AA3" s="83"/>
    </row>
    <row r="4" spans="1:27">
      <c r="A4" s="14" t="s">
        <v>43</v>
      </c>
      <c r="B4" s="45"/>
      <c r="C4" s="15"/>
      <c r="D4" s="16"/>
      <c r="E4" s="17"/>
      <c r="F4" s="17"/>
      <c r="G4" s="17"/>
      <c r="H4" s="18"/>
      <c r="I4" s="63"/>
      <c r="J4" s="17"/>
      <c r="K4" s="17"/>
      <c r="L4" s="17"/>
      <c r="M4" s="18"/>
      <c r="N4" s="72"/>
      <c r="O4" s="19"/>
      <c r="P4" s="20"/>
      <c r="Q4" s="21"/>
      <c r="R4" s="21"/>
      <c r="S4" s="21"/>
      <c r="T4" s="21"/>
      <c r="U4" s="22"/>
      <c r="V4" s="73"/>
      <c r="W4" s="21"/>
      <c r="X4" s="74"/>
      <c r="Y4" s="21"/>
      <c r="Z4" s="74"/>
      <c r="AA4" s="23"/>
    </row>
    <row r="5" spans="1:27" ht="14.25" customHeight="1">
      <c r="A5" s="24" t="s">
        <v>19</v>
      </c>
      <c r="B5" s="46">
        <v>111</v>
      </c>
      <c r="C5" s="25">
        <v>211</v>
      </c>
      <c r="D5" s="26">
        <v>6101.7</v>
      </c>
      <c r="E5" s="69"/>
      <c r="F5" s="61">
        <v>1541.6</v>
      </c>
      <c r="G5" s="61">
        <f>SUM(E5:F5)</f>
        <v>1541.6</v>
      </c>
      <c r="H5" s="18">
        <f>G5+D5</f>
        <v>7643.2999999999993</v>
      </c>
      <c r="I5" s="64">
        <v>412.8</v>
      </c>
      <c r="J5" s="61"/>
      <c r="K5" s="61"/>
      <c r="L5" s="61">
        <f>SUM(J5:K5)</f>
        <v>0</v>
      </c>
      <c r="M5" s="18">
        <f>L5+I5</f>
        <v>412.8</v>
      </c>
      <c r="N5" s="72">
        <f>M5+H5</f>
        <v>8056.0999999999995</v>
      </c>
      <c r="O5" s="19"/>
      <c r="P5" s="27"/>
      <c r="Q5" s="67"/>
      <c r="R5" s="67"/>
      <c r="S5" s="67"/>
      <c r="T5" s="67"/>
      <c r="U5" s="28"/>
      <c r="V5" s="73">
        <f>SUM(Q5:T5)</f>
        <v>0</v>
      </c>
      <c r="W5" s="67"/>
      <c r="X5" s="74">
        <f>W5</f>
        <v>0</v>
      </c>
      <c r="Y5" s="67"/>
      <c r="Z5" s="74">
        <f>Y5</f>
        <v>0</v>
      </c>
      <c r="AA5" s="23">
        <f>Z5+V5+X5+N5</f>
        <v>8056.0999999999995</v>
      </c>
    </row>
    <row r="6" spans="1:27" ht="14.25" customHeight="1">
      <c r="A6" s="32" t="s">
        <v>52</v>
      </c>
      <c r="B6" s="45">
        <v>111</v>
      </c>
      <c r="C6" s="25"/>
      <c r="D6" s="26">
        <f>SUM(D5)</f>
        <v>6101.7</v>
      </c>
      <c r="E6" s="61">
        <f t="shared" ref="E6:F6" si="0">SUM(E5)</f>
        <v>0</v>
      </c>
      <c r="F6" s="61">
        <f t="shared" si="0"/>
        <v>1541.6</v>
      </c>
      <c r="G6" s="61">
        <f>SUM(E6:F6)</f>
        <v>1541.6</v>
      </c>
      <c r="H6" s="18">
        <f>G6+D6</f>
        <v>7643.2999999999993</v>
      </c>
      <c r="I6" s="64">
        <f t="shared" ref="I6:K6" si="1">SUM(I5)</f>
        <v>412.8</v>
      </c>
      <c r="J6" s="61">
        <f t="shared" si="1"/>
        <v>0</v>
      </c>
      <c r="K6" s="61">
        <f t="shared" si="1"/>
        <v>0</v>
      </c>
      <c r="L6" s="61">
        <f>SUM(J6:K6)</f>
        <v>0</v>
      </c>
      <c r="M6" s="18">
        <f>L6+I6</f>
        <v>412.8</v>
      </c>
      <c r="N6" s="72">
        <f>M6+H6</f>
        <v>8056.0999999999995</v>
      </c>
      <c r="O6" s="19"/>
      <c r="P6" s="27"/>
      <c r="Q6" s="67">
        <f t="shared" ref="Q6:T6" si="2">SUM(Q5)</f>
        <v>0</v>
      </c>
      <c r="R6" s="67">
        <f t="shared" si="2"/>
        <v>0</v>
      </c>
      <c r="S6" s="67">
        <f t="shared" si="2"/>
        <v>0</v>
      </c>
      <c r="T6" s="67">
        <f t="shared" si="2"/>
        <v>0</v>
      </c>
      <c r="U6" s="28"/>
      <c r="V6" s="73">
        <f>SUM(Q6:T6)</f>
        <v>0</v>
      </c>
      <c r="W6" s="67">
        <f>SUM(W5)</f>
        <v>0</v>
      </c>
      <c r="X6" s="74">
        <f>W6</f>
        <v>0</v>
      </c>
      <c r="Y6" s="67">
        <f>SUM(Y5)</f>
        <v>0</v>
      </c>
      <c r="Z6" s="74">
        <f>Y6</f>
        <v>0</v>
      </c>
      <c r="AA6" s="23">
        <f t="shared" ref="AA6:AA68" si="3">Z6+V6+X6+N6</f>
        <v>8056.0999999999995</v>
      </c>
    </row>
    <row r="7" spans="1:27" ht="29.25" customHeight="1">
      <c r="A7" s="32" t="s">
        <v>45</v>
      </c>
      <c r="B7" s="45"/>
      <c r="C7" s="25"/>
      <c r="D7" s="26"/>
      <c r="E7" s="61"/>
      <c r="F7" s="61"/>
      <c r="G7" s="61"/>
      <c r="H7" s="18"/>
      <c r="I7" s="64"/>
      <c r="J7" s="61"/>
      <c r="K7" s="61"/>
      <c r="L7" s="61"/>
      <c r="M7" s="18"/>
      <c r="N7" s="72"/>
      <c r="O7" s="19"/>
      <c r="P7" s="27"/>
      <c r="Q7" s="67"/>
      <c r="R7" s="67"/>
      <c r="S7" s="67"/>
      <c r="T7" s="67"/>
      <c r="U7" s="28"/>
      <c r="V7" s="73"/>
      <c r="W7" s="67"/>
      <c r="X7" s="74"/>
      <c r="Y7" s="67"/>
      <c r="Z7" s="74"/>
      <c r="AA7" s="23"/>
    </row>
    <row r="8" spans="1:27" ht="16.5" customHeight="1">
      <c r="A8" s="24" t="s">
        <v>21</v>
      </c>
      <c r="B8" s="46">
        <v>112</v>
      </c>
      <c r="C8" s="25">
        <v>212</v>
      </c>
      <c r="D8" s="26">
        <v>28</v>
      </c>
      <c r="E8" s="69"/>
      <c r="F8" s="61"/>
      <c r="G8" s="61">
        <f>SUM(E8:F8)</f>
        <v>0</v>
      </c>
      <c r="H8" s="18">
        <f t="shared" ref="H8:H11" si="4">G8+D8</f>
        <v>28</v>
      </c>
      <c r="I8" s="69"/>
      <c r="J8" s="61"/>
      <c r="K8" s="61"/>
      <c r="L8" s="61">
        <f t="shared" ref="L8:L11" si="5">SUM(J8:K8)</f>
        <v>0</v>
      </c>
      <c r="M8" s="18">
        <f t="shared" ref="M8:M11" si="6">L8+I8</f>
        <v>0</v>
      </c>
      <c r="N8" s="72">
        <f t="shared" ref="N8:N11" si="7">M8+H8</f>
        <v>28</v>
      </c>
      <c r="O8" s="19"/>
      <c r="P8" s="27"/>
      <c r="Q8" s="67"/>
      <c r="R8" s="67"/>
      <c r="S8" s="67"/>
      <c r="T8" s="67"/>
      <c r="U8" s="28"/>
      <c r="V8" s="73">
        <f t="shared" ref="V8:V11" si="8">SUM(Q8:T8)</f>
        <v>0</v>
      </c>
      <c r="W8" s="67"/>
      <c r="X8" s="74">
        <f t="shared" ref="X8" si="9">W8</f>
        <v>0</v>
      </c>
      <c r="Y8" s="67"/>
      <c r="Z8" s="74">
        <f t="shared" ref="Z8:Z11" si="10">Y8</f>
        <v>0</v>
      </c>
      <c r="AA8" s="23">
        <f t="shared" si="3"/>
        <v>28</v>
      </c>
    </row>
    <row r="9" spans="1:27" ht="29.25" customHeight="1">
      <c r="A9" s="47" t="s">
        <v>50</v>
      </c>
      <c r="B9" s="46">
        <v>112</v>
      </c>
      <c r="C9" s="25">
        <v>262</v>
      </c>
      <c r="D9" s="26"/>
      <c r="E9" s="69"/>
      <c r="F9" s="61"/>
      <c r="G9" s="61">
        <f t="shared" ref="G9:G11" si="11">SUM(E9:F9)</f>
        <v>0</v>
      </c>
      <c r="H9" s="18">
        <f t="shared" si="4"/>
        <v>0</v>
      </c>
      <c r="I9" s="69"/>
      <c r="J9" s="61"/>
      <c r="K9" s="61"/>
      <c r="L9" s="61"/>
      <c r="M9" s="18"/>
      <c r="N9" s="72"/>
      <c r="O9" s="19"/>
      <c r="P9" s="27"/>
      <c r="Q9" s="67"/>
      <c r="R9" s="67"/>
      <c r="S9" s="67"/>
      <c r="T9" s="67"/>
      <c r="U9" s="28"/>
      <c r="V9" s="73"/>
      <c r="W9" s="67"/>
      <c r="X9" s="74"/>
      <c r="Y9" s="67"/>
      <c r="Z9" s="74"/>
      <c r="AA9" s="23"/>
    </row>
    <row r="10" spans="1:27" ht="16.5" customHeight="1">
      <c r="A10" s="47" t="s">
        <v>25</v>
      </c>
      <c r="B10" s="46">
        <v>112</v>
      </c>
      <c r="C10" s="25">
        <v>290</v>
      </c>
      <c r="D10" s="26"/>
      <c r="E10" s="69"/>
      <c r="F10" s="61"/>
      <c r="G10" s="61">
        <f t="shared" si="11"/>
        <v>0</v>
      </c>
      <c r="H10" s="18">
        <f t="shared" si="4"/>
        <v>0</v>
      </c>
      <c r="I10" s="69"/>
      <c r="J10" s="61"/>
      <c r="K10" s="61"/>
      <c r="L10" s="61"/>
      <c r="M10" s="18"/>
      <c r="N10" s="72"/>
      <c r="O10" s="19"/>
      <c r="P10" s="27"/>
      <c r="Q10" s="67"/>
      <c r="R10" s="67"/>
      <c r="S10" s="67"/>
      <c r="T10" s="67"/>
      <c r="U10" s="28"/>
      <c r="V10" s="73"/>
      <c r="W10" s="67"/>
      <c r="X10" s="74"/>
      <c r="Y10" s="67"/>
      <c r="Z10" s="74"/>
      <c r="AA10" s="23">
        <f t="shared" si="3"/>
        <v>0</v>
      </c>
    </row>
    <row r="11" spans="1:27" ht="15" customHeight="1">
      <c r="A11" s="32" t="s">
        <v>52</v>
      </c>
      <c r="B11" s="45">
        <v>112</v>
      </c>
      <c r="C11" s="25"/>
      <c r="D11" s="26">
        <f>SUM(D8:D10)</f>
        <v>28</v>
      </c>
      <c r="E11" s="61">
        <f>SUM(E8:E10)</f>
        <v>0</v>
      </c>
      <c r="F11" s="61">
        <f>SUM(F8:F10)</f>
        <v>0</v>
      </c>
      <c r="G11" s="61">
        <f t="shared" si="11"/>
        <v>0</v>
      </c>
      <c r="H11" s="18">
        <f t="shared" si="4"/>
        <v>28</v>
      </c>
      <c r="I11" s="64">
        <f>SUM(I8:I8)</f>
        <v>0</v>
      </c>
      <c r="J11" s="61">
        <f>SUM(J8:J8)</f>
        <v>0</v>
      </c>
      <c r="K11" s="61">
        <f>SUM(K8:K8)</f>
        <v>0</v>
      </c>
      <c r="L11" s="61">
        <f t="shared" si="5"/>
        <v>0</v>
      </c>
      <c r="M11" s="18">
        <f t="shared" si="6"/>
        <v>0</v>
      </c>
      <c r="N11" s="72">
        <f t="shared" si="7"/>
        <v>28</v>
      </c>
      <c r="O11" s="19"/>
      <c r="P11" s="27"/>
      <c r="Q11" s="67">
        <f>SUM(Q8:Q8)</f>
        <v>0</v>
      </c>
      <c r="R11" s="67">
        <f>SUM(R8:R8)</f>
        <v>0</v>
      </c>
      <c r="S11" s="67">
        <f>SUM(S8:S8)</f>
        <v>0</v>
      </c>
      <c r="T11" s="67">
        <f>SUM(T8:T8)</f>
        <v>0</v>
      </c>
      <c r="U11" s="28"/>
      <c r="V11" s="73">
        <f t="shared" si="8"/>
        <v>0</v>
      </c>
      <c r="W11" s="67">
        <f>SUM(W8:W8)</f>
        <v>0</v>
      </c>
      <c r="X11" s="74">
        <f t="shared" ref="X11" si="12">W11</f>
        <v>0</v>
      </c>
      <c r="Y11" s="67">
        <f>SUM(Y8:Y8)</f>
        <v>0</v>
      </c>
      <c r="Z11" s="74">
        <f t="shared" si="10"/>
        <v>0</v>
      </c>
      <c r="AA11" s="23">
        <f t="shared" si="3"/>
        <v>28</v>
      </c>
    </row>
    <row r="12" spans="1:27" ht="51" customHeight="1">
      <c r="A12" s="32" t="s">
        <v>46</v>
      </c>
      <c r="B12" s="45"/>
      <c r="C12" s="25"/>
      <c r="D12" s="26"/>
      <c r="E12" s="61"/>
      <c r="F12" s="61"/>
      <c r="G12" s="61"/>
      <c r="H12" s="18"/>
      <c r="I12" s="64"/>
      <c r="J12" s="61"/>
      <c r="K12" s="61"/>
      <c r="L12" s="61"/>
      <c r="M12" s="18"/>
      <c r="N12" s="72"/>
      <c r="O12" s="19"/>
      <c r="P12" s="27"/>
      <c r="Q12" s="67"/>
      <c r="R12" s="67"/>
      <c r="S12" s="67"/>
      <c r="T12" s="67"/>
      <c r="U12" s="28"/>
      <c r="V12" s="73"/>
      <c r="W12" s="67"/>
      <c r="X12" s="74"/>
      <c r="Y12" s="67"/>
      <c r="Z12" s="74"/>
      <c r="AA12" s="23"/>
    </row>
    <row r="13" spans="1:27" ht="16.5" customHeight="1">
      <c r="A13" s="24" t="s">
        <v>20</v>
      </c>
      <c r="B13" s="46">
        <v>119</v>
      </c>
      <c r="C13" s="25">
        <v>213</v>
      </c>
      <c r="D13" s="26">
        <v>1842.7</v>
      </c>
      <c r="E13" s="69"/>
      <c r="F13" s="61">
        <v>465.6</v>
      </c>
      <c r="G13" s="61">
        <f t="shared" ref="G13" si="13">SUM(E13:F13)</f>
        <v>465.6</v>
      </c>
      <c r="H13" s="18">
        <f t="shared" ref="H13:H15" si="14">G13+D13</f>
        <v>2308.3000000000002</v>
      </c>
      <c r="I13" s="64">
        <v>124.6</v>
      </c>
      <c r="J13" s="61"/>
      <c r="K13" s="61"/>
      <c r="L13" s="61">
        <f t="shared" ref="L13:L15" si="15">SUM(J13:K13)</f>
        <v>0</v>
      </c>
      <c r="M13" s="18">
        <f t="shared" ref="M13:M15" si="16">L13+I13</f>
        <v>124.6</v>
      </c>
      <c r="N13" s="72">
        <f>M13+H13</f>
        <v>2432.9</v>
      </c>
      <c r="O13" s="19"/>
      <c r="P13" s="27"/>
      <c r="Q13" s="67"/>
      <c r="R13" s="67"/>
      <c r="S13" s="67"/>
      <c r="T13" s="67"/>
      <c r="U13" s="28"/>
      <c r="V13" s="73">
        <f t="shared" ref="V13:V15" si="17">SUM(Q13:T13)</f>
        <v>0</v>
      </c>
      <c r="W13" s="67"/>
      <c r="X13" s="74">
        <f t="shared" ref="X13:X15" si="18">W13</f>
        <v>0</v>
      </c>
      <c r="Y13" s="67"/>
      <c r="Z13" s="74">
        <f t="shared" ref="Z13:Z15" si="19">Y13</f>
        <v>0</v>
      </c>
      <c r="AA13" s="23">
        <f t="shared" si="3"/>
        <v>2432.9</v>
      </c>
    </row>
    <row r="14" spans="1:27" ht="24" customHeight="1">
      <c r="A14" s="47" t="s">
        <v>50</v>
      </c>
      <c r="B14" s="46">
        <v>119</v>
      </c>
      <c r="C14" s="25">
        <v>262</v>
      </c>
      <c r="D14" s="26"/>
      <c r="E14" s="69"/>
      <c r="F14" s="61"/>
      <c r="G14" s="61">
        <f>SUM(E14:F14)</f>
        <v>0</v>
      </c>
      <c r="H14" s="18">
        <f t="shared" si="14"/>
        <v>0</v>
      </c>
      <c r="I14" s="64"/>
      <c r="J14" s="61"/>
      <c r="K14" s="61"/>
      <c r="L14" s="61">
        <f>SUM(J14:K14)</f>
        <v>0</v>
      </c>
      <c r="M14" s="18">
        <f t="shared" si="16"/>
        <v>0</v>
      </c>
      <c r="N14" s="72">
        <f t="shared" ref="N14:N15" si="20">M14+H14</f>
        <v>0</v>
      </c>
      <c r="O14" s="19"/>
      <c r="P14" s="27"/>
      <c r="Q14" s="67"/>
      <c r="R14" s="67"/>
      <c r="S14" s="67"/>
      <c r="T14" s="67"/>
      <c r="U14" s="28"/>
      <c r="V14" s="73">
        <f t="shared" si="17"/>
        <v>0</v>
      </c>
      <c r="W14" s="67"/>
      <c r="X14" s="74">
        <f t="shared" si="18"/>
        <v>0</v>
      </c>
      <c r="Y14" s="67"/>
      <c r="Z14" s="74">
        <f t="shared" si="19"/>
        <v>0</v>
      </c>
      <c r="AA14" s="23">
        <f t="shared" si="3"/>
        <v>0</v>
      </c>
    </row>
    <row r="15" spans="1:27" ht="16.5" customHeight="1">
      <c r="A15" s="32" t="s">
        <v>52</v>
      </c>
      <c r="B15" s="45">
        <v>119</v>
      </c>
      <c r="C15" s="25"/>
      <c r="D15" s="26">
        <f>SUM(D13:D14)</f>
        <v>1842.7</v>
      </c>
      <c r="E15" s="61">
        <f>SUM(E13:E14)</f>
        <v>0</v>
      </c>
      <c r="F15" s="61">
        <f>SUM(F13:F14)</f>
        <v>465.6</v>
      </c>
      <c r="G15" s="61">
        <f>SUM(E15:F15)</f>
        <v>465.6</v>
      </c>
      <c r="H15" s="18">
        <f t="shared" si="14"/>
        <v>2308.3000000000002</v>
      </c>
      <c r="I15" s="64">
        <f>SUM(I13:I14)</f>
        <v>124.6</v>
      </c>
      <c r="J15" s="61">
        <f>SUM(J13:J14)</f>
        <v>0</v>
      </c>
      <c r="K15" s="61">
        <f>SUM(K13:K14)</f>
        <v>0</v>
      </c>
      <c r="L15" s="61">
        <f t="shared" si="15"/>
        <v>0</v>
      </c>
      <c r="M15" s="18">
        <f t="shared" si="16"/>
        <v>124.6</v>
      </c>
      <c r="N15" s="72">
        <f t="shared" si="20"/>
        <v>2432.9</v>
      </c>
      <c r="O15" s="19"/>
      <c r="P15" s="27"/>
      <c r="Q15" s="67">
        <f>SUM(Q13:Q14)</f>
        <v>0</v>
      </c>
      <c r="R15" s="67">
        <f t="shared" ref="R15:T15" si="21">SUM(R13:R14)</f>
        <v>0</v>
      </c>
      <c r="S15" s="67">
        <f t="shared" si="21"/>
        <v>0</v>
      </c>
      <c r="T15" s="67">
        <f t="shared" si="21"/>
        <v>0</v>
      </c>
      <c r="U15" s="28"/>
      <c r="V15" s="73">
        <f t="shared" si="17"/>
        <v>0</v>
      </c>
      <c r="W15" s="67">
        <f>SUM(W13:W14)</f>
        <v>0</v>
      </c>
      <c r="X15" s="74">
        <f t="shared" si="18"/>
        <v>0</v>
      </c>
      <c r="Y15" s="67">
        <f>SUM(Y13:Y14)</f>
        <v>0</v>
      </c>
      <c r="Z15" s="74">
        <f t="shared" si="19"/>
        <v>0</v>
      </c>
      <c r="AA15" s="23">
        <f t="shared" si="3"/>
        <v>2432.9</v>
      </c>
    </row>
    <row r="16" spans="1:27" ht="56.25" customHeight="1">
      <c r="A16" s="32" t="s">
        <v>58</v>
      </c>
      <c r="B16" s="45"/>
      <c r="C16" s="25"/>
      <c r="D16" s="26"/>
      <c r="E16" s="61"/>
      <c r="F16" s="61"/>
      <c r="G16" s="61"/>
      <c r="H16" s="18"/>
      <c r="I16" s="64"/>
      <c r="J16" s="61"/>
      <c r="K16" s="61"/>
      <c r="L16" s="61"/>
      <c r="M16" s="18"/>
      <c r="N16" s="72"/>
      <c r="O16" s="19"/>
      <c r="P16" s="27"/>
      <c r="Q16" s="67"/>
      <c r="R16" s="67"/>
      <c r="S16" s="67"/>
      <c r="T16" s="67"/>
      <c r="U16" s="28"/>
      <c r="V16" s="73"/>
      <c r="W16" s="67"/>
      <c r="X16" s="74"/>
      <c r="Y16" s="67"/>
      <c r="Z16" s="74"/>
      <c r="AA16" s="23">
        <f t="shared" si="3"/>
        <v>0</v>
      </c>
    </row>
    <row r="17" spans="1:27" ht="16.5" customHeight="1">
      <c r="A17" s="24" t="s">
        <v>48</v>
      </c>
      <c r="B17" s="75">
        <v>243</v>
      </c>
      <c r="C17" s="25">
        <v>225</v>
      </c>
      <c r="D17" s="26"/>
      <c r="E17" s="61"/>
      <c r="F17" s="61"/>
      <c r="G17" s="61">
        <f t="shared" ref="G17:G18" si="22">SUM(E17:F17)</f>
        <v>0</v>
      </c>
      <c r="H17" s="18">
        <f>G17+D17</f>
        <v>0</v>
      </c>
      <c r="I17" s="64"/>
      <c r="J17" s="61"/>
      <c r="K17" s="61"/>
      <c r="L17" s="61">
        <f>SUM(J17:K17)</f>
        <v>0</v>
      </c>
      <c r="M17" s="18">
        <f>L17+I17</f>
        <v>0</v>
      </c>
      <c r="N17" s="72">
        <f>M17+H17</f>
        <v>0</v>
      </c>
      <c r="O17" s="19"/>
      <c r="P17" s="27"/>
      <c r="Q17" s="67"/>
      <c r="R17" s="67"/>
      <c r="S17" s="67"/>
      <c r="T17" s="67"/>
      <c r="U17" s="28"/>
      <c r="V17" s="73">
        <f>SUM(Q17:T17)</f>
        <v>0</v>
      </c>
      <c r="W17" s="67"/>
      <c r="X17" s="74">
        <f>W17</f>
        <v>0</v>
      </c>
      <c r="Y17" s="67"/>
      <c r="Z17" s="74">
        <f>Y17</f>
        <v>0</v>
      </c>
      <c r="AA17" s="23">
        <f t="shared" si="3"/>
        <v>0</v>
      </c>
    </row>
    <row r="18" spans="1:27" ht="16.5" customHeight="1">
      <c r="A18" s="32" t="s">
        <v>52</v>
      </c>
      <c r="B18" s="45">
        <v>243</v>
      </c>
      <c r="C18" s="25"/>
      <c r="D18" s="26">
        <f>SUM(D17)</f>
        <v>0</v>
      </c>
      <c r="E18" s="61">
        <f>SUM(E17)</f>
        <v>0</v>
      </c>
      <c r="F18" s="61">
        <f>SUM(F17)</f>
        <v>0</v>
      </c>
      <c r="G18" s="61">
        <f t="shared" si="22"/>
        <v>0</v>
      </c>
      <c r="H18" s="18">
        <f>G18+D18</f>
        <v>0</v>
      </c>
      <c r="I18" s="64">
        <f t="shared" ref="I18:K18" si="23">SUM(I17)</f>
        <v>0</v>
      </c>
      <c r="J18" s="61">
        <f t="shared" si="23"/>
        <v>0</v>
      </c>
      <c r="K18" s="61">
        <f t="shared" si="23"/>
        <v>0</v>
      </c>
      <c r="L18" s="61">
        <f>SUM(J18:K18)</f>
        <v>0</v>
      </c>
      <c r="M18" s="18">
        <f>L18+I18</f>
        <v>0</v>
      </c>
      <c r="N18" s="72">
        <f>M18+H18</f>
        <v>0</v>
      </c>
      <c r="O18" s="19"/>
      <c r="P18" s="27"/>
      <c r="Q18" s="67">
        <f t="shared" ref="Q18:T18" si="24">SUM(Q17)</f>
        <v>0</v>
      </c>
      <c r="R18" s="67">
        <f t="shared" si="24"/>
        <v>0</v>
      </c>
      <c r="S18" s="67">
        <f t="shared" si="24"/>
        <v>0</v>
      </c>
      <c r="T18" s="67">
        <f t="shared" si="24"/>
        <v>0</v>
      </c>
      <c r="U18" s="28"/>
      <c r="V18" s="73">
        <f>SUM(Q18:T18)</f>
        <v>0</v>
      </c>
      <c r="W18" s="67">
        <f>SUM(W17)</f>
        <v>0</v>
      </c>
      <c r="X18" s="74">
        <f>W18</f>
        <v>0</v>
      </c>
      <c r="Y18" s="67">
        <f>SUM(Y17)</f>
        <v>0</v>
      </c>
      <c r="Z18" s="74">
        <f>Y18</f>
        <v>0</v>
      </c>
      <c r="AA18" s="23">
        <f t="shared" si="3"/>
        <v>0</v>
      </c>
    </row>
    <row r="19" spans="1:27" ht="42.75" customHeight="1">
      <c r="A19" s="32" t="s">
        <v>59</v>
      </c>
      <c r="B19" s="45"/>
      <c r="C19" s="25"/>
      <c r="D19" s="29"/>
      <c r="E19" s="62"/>
      <c r="F19" s="62"/>
      <c r="G19" s="62"/>
      <c r="H19" s="18"/>
      <c r="I19" s="66"/>
      <c r="J19" s="62"/>
      <c r="K19" s="62"/>
      <c r="L19" s="62"/>
      <c r="M19" s="18"/>
      <c r="N19" s="72"/>
      <c r="O19" s="19"/>
      <c r="P19" s="30"/>
      <c r="Q19" s="68"/>
      <c r="R19" s="68"/>
      <c r="S19" s="68"/>
      <c r="T19" s="68"/>
      <c r="U19" s="31"/>
      <c r="V19" s="73"/>
      <c r="W19" s="68"/>
      <c r="X19" s="74"/>
      <c r="Y19" s="68"/>
      <c r="Z19" s="74"/>
      <c r="AA19" s="23"/>
    </row>
    <row r="20" spans="1:27" ht="18" customHeight="1">
      <c r="A20" s="24" t="s">
        <v>22</v>
      </c>
      <c r="B20" s="46">
        <v>244</v>
      </c>
      <c r="C20" s="25">
        <v>221</v>
      </c>
      <c r="D20" s="29">
        <v>6</v>
      </c>
      <c r="E20" s="37"/>
      <c r="F20" s="62"/>
      <c r="G20" s="61">
        <f t="shared" ref="G20:G27" si="25">SUM(E20:F20)</f>
        <v>0</v>
      </c>
      <c r="H20" s="18">
        <f t="shared" ref="H20:H29" si="26">G20+D20</f>
        <v>6</v>
      </c>
      <c r="I20" s="37"/>
      <c r="J20" s="62"/>
      <c r="K20" s="62"/>
      <c r="L20" s="61">
        <f t="shared" ref="L20:L29" si="27">SUM(J20:K20)</f>
        <v>0</v>
      </c>
      <c r="M20" s="18">
        <f t="shared" ref="M20:M29" si="28">L20+I20</f>
        <v>0</v>
      </c>
      <c r="N20" s="72">
        <f t="shared" ref="N20:N29" si="29">M20+H20</f>
        <v>6</v>
      </c>
      <c r="O20" s="19"/>
      <c r="P20" s="30"/>
      <c r="Q20" s="68"/>
      <c r="R20" s="68"/>
      <c r="S20" s="68"/>
      <c r="T20" s="68"/>
      <c r="U20" s="31"/>
      <c r="V20" s="73">
        <f t="shared" ref="V20:V29" si="30">SUM(Q20:T20)</f>
        <v>0</v>
      </c>
      <c r="W20" s="68"/>
      <c r="X20" s="74">
        <f t="shared" ref="X20:X29" si="31">W20</f>
        <v>0</v>
      </c>
      <c r="Y20" s="68"/>
      <c r="Z20" s="74">
        <f t="shared" ref="Z20:Z29" si="32">Y20</f>
        <v>0</v>
      </c>
      <c r="AA20" s="23">
        <f t="shared" si="3"/>
        <v>6</v>
      </c>
    </row>
    <row r="21" spans="1:27" ht="18" customHeight="1">
      <c r="A21" s="24" t="s">
        <v>23</v>
      </c>
      <c r="B21" s="46">
        <v>244</v>
      </c>
      <c r="C21" s="25">
        <v>222</v>
      </c>
      <c r="D21" s="29">
        <v>14</v>
      </c>
      <c r="E21" s="37"/>
      <c r="F21" s="62">
        <v>70</v>
      </c>
      <c r="G21" s="61">
        <f t="shared" si="25"/>
        <v>70</v>
      </c>
      <c r="H21" s="18">
        <f t="shared" si="26"/>
        <v>84</v>
      </c>
      <c r="I21" s="37"/>
      <c r="J21" s="62"/>
      <c r="K21" s="62"/>
      <c r="L21" s="61">
        <f t="shared" si="27"/>
        <v>0</v>
      </c>
      <c r="M21" s="18">
        <f t="shared" si="28"/>
        <v>0</v>
      </c>
      <c r="N21" s="72">
        <f t="shared" si="29"/>
        <v>84</v>
      </c>
      <c r="O21" s="19"/>
      <c r="P21" s="30"/>
      <c r="Q21" s="68"/>
      <c r="R21" s="68"/>
      <c r="S21" s="68"/>
      <c r="T21" s="68"/>
      <c r="U21" s="31"/>
      <c r="V21" s="73">
        <f t="shared" si="30"/>
        <v>0</v>
      </c>
      <c r="W21" s="68"/>
      <c r="X21" s="74">
        <f t="shared" si="31"/>
        <v>0</v>
      </c>
      <c r="Y21" s="68"/>
      <c r="Z21" s="74">
        <f t="shared" si="32"/>
        <v>0</v>
      </c>
      <c r="AA21" s="23">
        <f t="shared" si="3"/>
        <v>84</v>
      </c>
    </row>
    <row r="22" spans="1:27" ht="18" customHeight="1">
      <c r="A22" s="47" t="s">
        <v>47</v>
      </c>
      <c r="B22" s="46">
        <v>244</v>
      </c>
      <c r="C22" s="25">
        <v>223</v>
      </c>
      <c r="D22" s="37"/>
      <c r="E22" s="37"/>
      <c r="F22" s="62">
        <v>280.3</v>
      </c>
      <c r="G22" s="61">
        <f t="shared" si="25"/>
        <v>280.3</v>
      </c>
      <c r="H22" s="18">
        <f t="shared" si="26"/>
        <v>280.3</v>
      </c>
      <c r="I22" s="37"/>
      <c r="J22" s="62"/>
      <c r="K22" s="62"/>
      <c r="L22" s="61">
        <f t="shared" si="27"/>
        <v>0</v>
      </c>
      <c r="M22" s="18">
        <f t="shared" si="28"/>
        <v>0</v>
      </c>
      <c r="N22" s="72">
        <f t="shared" si="29"/>
        <v>280.3</v>
      </c>
      <c r="O22" s="19"/>
      <c r="P22" s="30"/>
      <c r="Q22" s="68"/>
      <c r="R22" s="68"/>
      <c r="S22" s="68"/>
      <c r="T22" s="68"/>
      <c r="U22" s="31"/>
      <c r="V22" s="73">
        <f t="shared" si="30"/>
        <v>0</v>
      </c>
      <c r="W22" s="68"/>
      <c r="X22" s="74">
        <f t="shared" si="31"/>
        <v>0</v>
      </c>
      <c r="Y22" s="68"/>
      <c r="Z22" s="74">
        <f t="shared" si="32"/>
        <v>0</v>
      </c>
      <c r="AA22" s="23">
        <f t="shared" si="3"/>
        <v>280.3</v>
      </c>
    </row>
    <row r="23" spans="1:27" ht="27.75" customHeight="1">
      <c r="A23" s="47" t="s">
        <v>24</v>
      </c>
      <c r="B23" s="46">
        <v>244</v>
      </c>
      <c r="C23" s="77">
        <v>224</v>
      </c>
      <c r="D23" s="29"/>
      <c r="E23" s="37"/>
      <c r="F23" s="62"/>
      <c r="G23" s="61">
        <f t="shared" si="25"/>
        <v>0</v>
      </c>
      <c r="H23" s="18">
        <f t="shared" si="26"/>
        <v>0</v>
      </c>
      <c r="I23" s="37"/>
      <c r="J23" s="62"/>
      <c r="K23" s="62"/>
      <c r="L23" s="61">
        <f t="shared" si="27"/>
        <v>0</v>
      </c>
      <c r="M23" s="18">
        <f t="shared" si="28"/>
        <v>0</v>
      </c>
      <c r="N23" s="72">
        <f t="shared" si="29"/>
        <v>0</v>
      </c>
      <c r="O23" s="19"/>
      <c r="P23" s="30"/>
      <c r="Q23" s="68"/>
      <c r="R23" s="68"/>
      <c r="S23" s="68"/>
      <c r="T23" s="68"/>
      <c r="U23" s="31"/>
      <c r="V23" s="73">
        <f t="shared" si="30"/>
        <v>0</v>
      </c>
      <c r="W23" s="68"/>
      <c r="X23" s="74">
        <f t="shared" si="31"/>
        <v>0</v>
      </c>
      <c r="Y23" s="68"/>
      <c r="Z23" s="74">
        <f t="shared" si="32"/>
        <v>0</v>
      </c>
      <c r="AA23" s="23">
        <f t="shared" si="3"/>
        <v>0</v>
      </c>
    </row>
    <row r="24" spans="1:27" ht="18" customHeight="1">
      <c r="A24" s="24" t="s">
        <v>48</v>
      </c>
      <c r="B24" s="46">
        <v>244</v>
      </c>
      <c r="C24" s="25">
        <v>225</v>
      </c>
      <c r="D24" s="37"/>
      <c r="E24" s="37"/>
      <c r="F24" s="62">
        <v>467.2</v>
      </c>
      <c r="G24" s="61">
        <f t="shared" si="25"/>
        <v>467.2</v>
      </c>
      <c r="H24" s="18">
        <f t="shared" si="26"/>
        <v>467.2</v>
      </c>
      <c r="I24" s="37"/>
      <c r="J24" s="62"/>
      <c r="K24" s="62"/>
      <c r="L24" s="61">
        <f t="shared" si="27"/>
        <v>0</v>
      </c>
      <c r="M24" s="18">
        <f t="shared" si="28"/>
        <v>0</v>
      </c>
      <c r="N24" s="72">
        <f t="shared" si="29"/>
        <v>467.2</v>
      </c>
      <c r="O24" s="19"/>
      <c r="P24" s="30"/>
      <c r="Q24" s="68"/>
      <c r="R24" s="68"/>
      <c r="S24" s="68"/>
      <c r="T24" s="68"/>
      <c r="U24" s="31"/>
      <c r="V24" s="73">
        <f t="shared" si="30"/>
        <v>0</v>
      </c>
      <c r="W24" s="68"/>
      <c r="X24" s="74">
        <f t="shared" si="31"/>
        <v>0</v>
      </c>
      <c r="Y24" s="68"/>
      <c r="Z24" s="74">
        <f t="shared" si="32"/>
        <v>0</v>
      </c>
      <c r="AA24" s="23">
        <f t="shared" si="3"/>
        <v>467.2</v>
      </c>
    </row>
    <row r="25" spans="1:27" ht="18" customHeight="1">
      <c r="A25" s="24" t="s">
        <v>49</v>
      </c>
      <c r="B25" s="46">
        <v>244</v>
      </c>
      <c r="C25" s="25">
        <v>226</v>
      </c>
      <c r="D25" s="29">
        <v>97.1</v>
      </c>
      <c r="E25" s="62"/>
      <c r="F25" s="62">
        <v>1609.4</v>
      </c>
      <c r="G25" s="61">
        <f t="shared" si="25"/>
        <v>1609.4</v>
      </c>
      <c r="H25" s="18">
        <f t="shared" si="26"/>
        <v>1706.5</v>
      </c>
      <c r="I25" s="37"/>
      <c r="J25" s="62"/>
      <c r="K25" s="62"/>
      <c r="L25" s="61">
        <f t="shared" si="27"/>
        <v>0</v>
      </c>
      <c r="M25" s="18">
        <f t="shared" si="28"/>
        <v>0</v>
      </c>
      <c r="N25" s="72">
        <f t="shared" si="29"/>
        <v>1706.5</v>
      </c>
      <c r="O25" s="19"/>
      <c r="P25" s="30"/>
      <c r="Q25" s="68"/>
      <c r="R25" s="68"/>
      <c r="S25" s="68"/>
      <c r="T25" s="68"/>
      <c r="U25" s="31"/>
      <c r="V25" s="73">
        <f t="shared" si="30"/>
        <v>0</v>
      </c>
      <c r="W25" s="68"/>
      <c r="X25" s="74">
        <f t="shared" si="31"/>
        <v>0</v>
      </c>
      <c r="Y25" s="68"/>
      <c r="Z25" s="74">
        <f t="shared" si="32"/>
        <v>0</v>
      </c>
      <c r="AA25" s="23">
        <f t="shared" si="3"/>
        <v>1706.5</v>
      </c>
    </row>
    <row r="26" spans="1:27" ht="16.5" customHeight="1">
      <c r="A26" s="47" t="s">
        <v>25</v>
      </c>
      <c r="B26" s="46">
        <v>244</v>
      </c>
      <c r="C26" s="25">
        <v>290</v>
      </c>
      <c r="D26" s="29"/>
      <c r="E26" s="37"/>
      <c r="F26" s="62"/>
      <c r="G26" s="61">
        <f t="shared" si="25"/>
        <v>0</v>
      </c>
      <c r="H26" s="18">
        <f t="shared" si="26"/>
        <v>0</v>
      </c>
      <c r="I26" s="37"/>
      <c r="J26" s="62"/>
      <c r="K26" s="62"/>
      <c r="L26" s="61">
        <f t="shared" si="27"/>
        <v>0</v>
      </c>
      <c r="M26" s="18">
        <f t="shared" si="28"/>
        <v>0</v>
      </c>
      <c r="N26" s="72">
        <f t="shared" si="29"/>
        <v>0</v>
      </c>
      <c r="O26" s="19"/>
      <c r="P26" s="30"/>
      <c r="Q26" s="68"/>
      <c r="R26" s="68"/>
      <c r="S26" s="68"/>
      <c r="T26" s="68"/>
      <c r="U26" s="31"/>
      <c r="V26" s="73">
        <f t="shared" si="30"/>
        <v>0</v>
      </c>
      <c r="W26" s="68"/>
      <c r="X26" s="74">
        <f t="shared" si="31"/>
        <v>0</v>
      </c>
      <c r="Y26" s="68"/>
      <c r="Z26" s="74">
        <f t="shared" si="32"/>
        <v>0</v>
      </c>
      <c r="AA26" s="23">
        <f t="shared" si="3"/>
        <v>0</v>
      </c>
    </row>
    <row r="27" spans="1:27" ht="17.25" customHeight="1">
      <c r="A27" s="24" t="s">
        <v>26</v>
      </c>
      <c r="B27" s="46">
        <v>244</v>
      </c>
      <c r="C27" s="25">
        <v>310</v>
      </c>
      <c r="D27" s="29"/>
      <c r="E27" s="37"/>
      <c r="F27" s="62"/>
      <c r="G27" s="61">
        <f t="shared" si="25"/>
        <v>0</v>
      </c>
      <c r="H27" s="18">
        <f t="shared" si="26"/>
        <v>0</v>
      </c>
      <c r="I27" s="37"/>
      <c r="J27" s="62"/>
      <c r="K27" s="62"/>
      <c r="L27" s="61">
        <f t="shared" si="27"/>
        <v>0</v>
      </c>
      <c r="M27" s="18">
        <f t="shared" si="28"/>
        <v>0</v>
      </c>
      <c r="N27" s="72">
        <f t="shared" si="29"/>
        <v>0</v>
      </c>
      <c r="O27" s="19"/>
      <c r="P27" s="30"/>
      <c r="Q27" s="68"/>
      <c r="R27" s="68"/>
      <c r="S27" s="68"/>
      <c r="T27" s="68"/>
      <c r="U27" s="31"/>
      <c r="V27" s="73">
        <f t="shared" si="30"/>
        <v>0</v>
      </c>
      <c r="W27" s="68"/>
      <c r="X27" s="74">
        <f t="shared" si="31"/>
        <v>0</v>
      </c>
      <c r="Y27" s="68"/>
      <c r="Z27" s="74">
        <f t="shared" si="32"/>
        <v>0</v>
      </c>
      <c r="AA27" s="23">
        <f t="shared" si="3"/>
        <v>0</v>
      </c>
    </row>
    <row r="28" spans="1:27" ht="25.5" customHeight="1">
      <c r="A28" s="24" t="s">
        <v>27</v>
      </c>
      <c r="B28" s="53">
        <v>244</v>
      </c>
      <c r="C28" s="54">
        <v>340</v>
      </c>
      <c r="D28" s="29">
        <v>192.5</v>
      </c>
      <c r="E28" s="62">
        <v>870</v>
      </c>
      <c r="F28" s="62">
        <v>254.6</v>
      </c>
      <c r="G28" s="62">
        <v>254.6</v>
      </c>
      <c r="H28" s="18">
        <f t="shared" si="26"/>
        <v>447.1</v>
      </c>
      <c r="I28" s="66">
        <v>28.3</v>
      </c>
      <c r="J28" s="62"/>
      <c r="K28" s="62"/>
      <c r="L28" s="61">
        <f t="shared" si="27"/>
        <v>0</v>
      </c>
      <c r="M28" s="18">
        <f t="shared" si="28"/>
        <v>28.3</v>
      </c>
      <c r="N28" s="72">
        <f t="shared" si="29"/>
        <v>475.40000000000003</v>
      </c>
      <c r="O28" s="19"/>
      <c r="P28" s="30"/>
      <c r="Q28" s="68">
        <v>85</v>
      </c>
      <c r="R28" s="68"/>
      <c r="S28" s="68"/>
      <c r="T28" s="68"/>
      <c r="U28" s="31"/>
      <c r="V28" s="73">
        <f t="shared" si="30"/>
        <v>85</v>
      </c>
      <c r="W28" s="68"/>
      <c r="X28" s="74">
        <f t="shared" si="31"/>
        <v>0</v>
      </c>
      <c r="Y28" s="68"/>
      <c r="Z28" s="74">
        <f t="shared" si="32"/>
        <v>0</v>
      </c>
      <c r="AA28" s="23">
        <f t="shared" si="3"/>
        <v>560.40000000000009</v>
      </c>
    </row>
    <row r="29" spans="1:27" ht="16.5" customHeight="1">
      <c r="A29" s="32" t="s">
        <v>52</v>
      </c>
      <c r="B29" s="56">
        <v>244</v>
      </c>
      <c r="C29" s="55"/>
      <c r="D29" s="29">
        <f>SUM(D20:D28)</f>
        <v>309.60000000000002</v>
      </c>
      <c r="E29" s="62">
        <f>SUM(E20:E28)</f>
        <v>870</v>
      </c>
      <c r="F29" s="62">
        <f>F20+F21+F22+F23+F24+F25+F26+F27+F28</f>
        <v>2681.5</v>
      </c>
      <c r="G29" s="61">
        <f>G20+G21+G22+G23+G24+G25+G26+G27+G28</f>
        <v>2681.5</v>
      </c>
      <c r="H29" s="18">
        <f t="shared" si="26"/>
        <v>2991.1</v>
      </c>
      <c r="I29" s="66">
        <f>SUM(I20:I28)</f>
        <v>28.3</v>
      </c>
      <c r="J29" s="62">
        <f>SUM(J20:J28)</f>
        <v>0</v>
      </c>
      <c r="K29" s="62">
        <f>SUM(K20:K28)</f>
        <v>0</v>
      </c>
      <c r="L29" s="61">
        <f t="shared" si="27"/>
        <v>0</v>
      </c>
      <c r="M29" s="18">
        <f t="shared" si="28"/>
        <v>28.3</v>
      </c>
      <c r="N29" s="72">
        <f t="shared" si="29"/>
        <v>3019.4</v>
      </c>
      <c r="O29" s="19"/>
      <c r="P29" s="30"/>
      <c r="Q29" s="68">
        <f>SUM(Q20:Q28)</f>
        <v>85</v>
      </c>
      <c r="R29" s="68">
        <f>SUM(R20:R28)</f>
        <v>0</v>
      </c>
      <c r="S29" s="68">
        <f>SUM(S20:S28)</f>
        <v>0</v>
      </c>
      <c r="T29" s="68">
        <f>SUM(T20:T28)</f>
        <v>0</v>
      </c>
      <c r="U29" s="31"/>
      <c r="V29" s="73">
        <f t="shared" si="30"/>
        <v>85</v>
      </c>
      <c r="W29" s="68">
        <f>SUM(W20:W28)</f>
        <v>0</v>
      </c>
      <c r="X29" s="74">
        <f t="shared" si="31"/>
        <v>0</v>
      </c>
      <c r="Y29" s="68">
        <f>SUM(Y20:Y28)</f>
        <v>0</v>
      </c>
      <c r="Z29" s="74">
        <f t="shared" si="32"/>
        <v>0</v>
      </c>
      <c r="AA29" s="23">
        <f t="shared" si="3"/>
        <v>3104.4</v>
      </c>
    </row>
    <row r="30" spans="1:27" ht="30" customHeight="1">
      <c r="A30" s="48" t="s">
        <v>51</v>
      </c>
      <c r="B30" s="55"/>
      <c r="C30" s="55"/>
      <c r="D30" s="29"/>
      <c r="E30" s="62"/>
      <c r="F30" s="62"/>
      <c r="G30" s="62"/>
      <c r="H30" s="18"/>
      <c r="I30" s="66"/>
      <c r="J30" s="62"/>
      <c r="K30" s="62"/>
      <c r="L30" s="62"/>
      <c r="M30" s="18"/>
      <c r="N30" s="72"/>
      <c r="O30" s="19"/>
      <c r="P30" s="30"/>
      <c r="Q30" s="68"/>
      <c r="R30" s="68"/>
      <c r="S30" s="68"/>
      <c r="T30" s="68"/>
      <c r="U30" s="31"/>
      <c r="V30" s="73"/>
      <c r="W30" s="68"/>
      <c r="X30" s="74"/>
      <c r="Y30" s="68"/>
      <c r="Z30" s="74"/>
      <c r="AA30" s="23"/>
    </row>
    <row r="31" spans="1:27" ht="12.75" customHeight="1">
      <c r="A31" s="49" t="s">
        <v>25</v>
      </c>
      <c r="B31" s="55">
        <v>851</v>
      </c>
      <c r="C31" s="55">
        <v>290</v>
      </c>
      <c r="D31" s="29"/>
      <c r="E31" s="37"/>
      <c r="F31" s="62"/>
      <c r="G31" s="61">
        <f t="shared" ref="G31:G32" si="33">SUM(E31:F31)</f>
        <v>0</v>
      </c>
      <c r="H31" s="18">
        <f t="shared" ref="H31:H32" si="34">G31+D31</f>
        <v>0</v>
      </c>
      <c r="I31" s="37"/>
      <c r="J31" s="62"/>
      <c r="K31" s="62"/>
      <c r="L31" s="61">
        <f t="shared" ref="L31:L32" si="35">SUM(J31:K31)</f>
        <v>0</v>
      </c>
      <c r="M31" s="18">
        <f t="shared" ref="M31:M32" si="36">L31+I31</f>
        <v>0</v>
      </c>
      <c r="N31" s="72">
        <f t="shared" ref="N31:N32" si="37">M31+H31</f>
        <v>0</v>
      </c>
      <c r="O31" s="19"/>
      <c r="P31" s="30"/>
      <c r="Q31" s="68"/>
      <c r="R31" s="68"/>
      <c r="S31" s="68"/>
      <c r="T31" s="68"/>
      <c r="U31" s="31"/>
      <c r="V31" s="73">
        <f t="shared" ref="V31:V32" si="38">SUM(Q31:T31)</f>
        <v>0</v>
      </c>
      <c r="W31" s="68"/>
      <c r="X31" s="74">
        <f t="shared" ref="X31:X32" si="39">W31</f>
        <v>0</v>
      </c>
      <c r="Y31" s="68"/>
      <c r="Z31" s="74">
        <f t="shared" ref="Z31:Z32" si="40">Y31</f>
        <v>0</v>
      </c>
      <c r="AA31" s="23">
        <f t="shared" si="3"/>
        <v>0</v>
      </c>
    </row>
    <row r="32" spans="1:27" ht="21" customHeight="1">
      <c r="A32" s="50" t="s">
        <v>52</v>
      </c>
      <c r="B32" s="56">
        <v>851</v>
      </c>
      <c r="C32" s="55"/>
      <c r="D32" s="29">
        <f>SUM(D31)</f>
        <v>0</v>
      </c>
      <c r="E32" s="62">
        <f t="shared" ref="E32:F32" si="41">SUM(E31)</f>
        <v>0</v>
      </c>
      <c r="F32" s="62">
        <f t="shared" si="41"/>
        <v>0</v>
      </c>
      <c r="G32" s="61">
        <f t="shared" si="33"/>
        <v>0</v>
      </c>
      <c r="H32" s="18">
        <f t="shared" si="34"/>
        <v>0</v>
      </c>
      <c r="I32" s="66">
        <f t="shared" ref="I32:K32" si="42">SUM(I31)</f>
        <v>0</v>
      </c>
      <c r="J32" s="62">
        <f t="shared" si="42"/>
        <v>0</v>
      </c>
      <c r="K32" s="62">
        <f t="shared" si="42"/>
        <v>0</v>
      </c>
      <c r="L32" s="61">
        <f t="shared" si="35"/>
        <v>0</v>
      </c>
      <c r="M32" s="18">
        <f t="shared" si="36"/>
        <v>0</v>
      </c>
      <c r="N32" s="72">
        <f t="shared" si="37"/>
        <v>0</v>
      </c>
      <c r="O32" s="19"/>
      <c r="P32" s="30"/>
      <c r="Q32" s="68">
        <f t="shared" ref="Q32:T32" si="43">SUM(Q31)</f>
        <v>0</v>
      </c>
      <c r="R32" s="68">
        <f t="shared" si="43"/>
        <v>0</v>
      </c>
      <c r="S32" s="68">
        <f t="shared" si="43"/>
        <v>0</v>
      </c>
      <c r="T32" s="68">
        <f t="shared" si="43"/>
        <v>0</v>
      </c>
      <c r="U32" s="31"/>
      <c r="V32" s="73">
        <f t="shared" si="38"/>
        <v>0</v>
      </c>
      <c r="W32" s="68">
        <f>SUM(W31)</f>
        <v>0</v>
      </c>
      <c r="X32" s="74">
        <f t="shared" si="39"/>
        <v>0</v>
      </c>
      <c r="Y32" s="68">
        <f>SUM(Y31)</f>
        <v>0</v>
      </c>
      <c r="Z32" s="74">
        <f t="shared" si="40"/>
        <v>0</v>
      </c>
      <c r="AA32" s="23">
        <f t="shared" si="3"/>
        <v>0</v>
      </c>
    </row>
    <row r="33" spans="1:16384" ht="26.25" customHeight="1">
      <c r="A33" s="48" t="s">
        <v>51</v>
      </c>
      <c r="B33" s="55"/>
      <c r="C33" s="55"/>
      <c r="D33" s="29"/>
      <c r="E33" s="62"/>
      <c r="F33" s="62"/>
      <c r="G33" s="62"/>
      <c r="H33" s="18"/>
      <c r="I33" s="66"/>
      <c r="J33" s="62"/>
      <c r="K33" s="62"/>
      <c r="L33" s="62"/>
      <c r="M33" s="18"/>
      <c r="N33" s="72"/>
      <c r="O33" s="19"/>
      <c r="P33" s="30"/>
      <c r="Q33" s="68"/>
      <c r="R33" s="68"/>
      <c r="S33" s="68"/>
      <c r="T33" s="68"/>
      <c r="U33" s="31"/>
      <c r="V33" s="73"/>
      <c r="W33" s="68"/>
      <c r="X33" s="74"/>
      <c r="Y33" s="68"/>
      <c r="Z33" s="74"/>
      <c r="AA33" s="23"/>
    </row>
    <row r="34" spans="1:16384">
      <c r="A34" s="49" t="s">
        <v>25</v>
      </c>
      <c r="B34" s="57">
        <v>852</v>
      </c>
      <c r="C34" s="57">
        <v>290</v>
      </c>
      <c r="D34" s="29">
        <v>28</v>
      </c>
      <c r="E34" s="37"/>
      <c r="F34" s="62"/>
      <c r="G34" s="61">
        <f t="shared" ref="G34:G35" si="44">SUM(E34:F34)</f>
        <v>0</v>
      </c>
      <c r="H34" s="18">
        <f t="shared" ref="H34:H35" si="45">G34+D34</f>
        <v>28</v>
      </c>
      <c r="I34" s="37"/>
      <c r="J34" s="62"/>
      <c r="K34" s="62"/>
      <c r="L34" s="61">
        <f t="shared" ref="L34:L35" si="46">SUM(J34:K34)</f>
        <v>0</v>
      </c>
      <c r="M34" s="18">
        <f t="shared" ref="M34:M35" si="47">L34+I34</f>
        <v>0</v>
      </c>
      <c r="N34" s="72">
        <f t="shared" ref="N34:N35" si="48">M34+H34</f>
        <v>28</v>
      </c>
      <c r="O34" s="19"/>
      <c r="P34" s="30"/>
      <c r="Q34" s="68"/>
      <c r="R34" s="68"/>
      <c r="S34" s="68"/>
      <c r="T34" s="68"/>
      <c r="U34" s="31"/>
      <c r="V34" s="73">
        <f t="shared" ref="V34:V35" si="49">SUM(Q34:T34)</f>
        <v>0</v>
      </c>
      <c r="W34" s="68"/>
      <c r="X34" s="74">
        <f t="shared" ref="X34:X35" si="50">W34</f>
        <v>0</v>
      </c>
      <c r="Y34" s="68"/>
      <c r="Z34" s="74">
        <f t="shared" ref="Z34:Z35" si="51">Y34</f>
        <v>0</v>
      </c>
      <c r="AA34" s="23">
        <f t="shared" si="3"/>
        <v>28</v>
      </c>
    </row>
    <row r="35" spans="1:16384" ht="17.25" customHeight="1" thickBot="1">
      <c r="A35" s="51" t="s">
        <v>52</v>
      </c>
      <c r="B35" s="58">
        <v>852</v>
      </c>
      <c r="C35" s="59"/>
      <c r="D35" s="38">
        <f>SUM(D34)</f>
        <v>28</v>
      </c>
      <c r="E35" s="33">
        <f t="shared" ref="E35:F35" si="52">SUM(E34)</f>
        <v>0</v>
      </c>
      <c r="F35" s="33">
        <f t="shared" si="52"/>
        <v>0</v>
      </c>
      <c r="G35" s="61">
        <f t="shared" si="44"/>
        <v>0</v>
      </c>
      <c r="H35" s="18">
        <f t="shared" si="45"/>
        <v>28</v>
      </c>
      <c r="I35" s="65">
        <f t="shared" ref="I35:K35" si="53">SUM(I34)</f>
        <v>0</v>
      </c>
      <c r="J35" s="33">
        <f t="shared" si="53"/>
        <v>0</v>
      </c>
      <c r="K35" s="33">
        <f t="shared" si="53"/>
        <v>0</v>
      </c>
      <c r="L35" s="61">
        <f t="shared" si="46"/>
        <v>0</v>
      </c>
      <c r="M35" s="18">
        <f t="shared" si="47"/>
        <v>0</v>
      </c>
      <c r="N35" s="72">
        <f t="shared" si="48"/>
        <v>28</v>
      </c>
      <c r="O35" s="19"/>
      <c r="P35" s="34"/>
      <c r="Q35" s="35">
        <f t="shared" ref="Q35:T35" si="54">SUM(Q34)</f>
        <v>0</v>
      </c>
      <c r="R35" s="35">
        <f t="shared" si="54"/>
        <v>0</v>
      </c>
      <c r="S35" s="35">
        <f t="shared" si="54"/>
        <v>0</v>
      </c>
      <c r="T35" s="35">
        <f t="shared" si="54"/>
        <v>0</v>
      </c>
      <c r="U35" s="36"/>
      <c r="V35" s="73">
        <f t="shared" si="49"/>
        <v>0</v>
      </c>
      <c r="W35" s="35">
        <f>SUM(W34)</f>
        <v>0</v>
      </c>
      <c r="X35" s="74">
        <f t="shared" si="50"/>
        <v>0</v>
      </c>
      <c r="Y35" s="35">
        <f>SUM(Y34)</f>
        <v>0</v>
      </c>
      <c r="Z35" s="74">
        <f t="shared" si="51"/>
        <v>0</v>
      </c>
      <c r="AA35" s="23">
        <f t="shared" si="3"/>
        <v>28</v>
      </c>
    </row>
    <row r="36" spans="1:16384" ht="16.5" customHeight="1" thickBot="1">
      <c r="A36" s="52" t="s">
        <v>53</v>
      </c>
      <c r="B36" s="53"/>
      <c r="C36" s="60"/>
      <c r="D36" s="29">
        <f>D6+D11+D15+D18+D29+D32+D35</f>
        <v>8310</v>
      </c>
      <c r="E36" s="62">
        <f t="shared" ref="E36:Z36" si="55">E6+E11+E15+E18+E29+E32+E35</f>
        <v>870</v>
      </c>
      <c r="F36" s="62">
        <f t="shared" si="55"/>
        <v>4688.7</v>
      </c>
      <c r="G36" s="62">
        <f t="shared" si="55"/>
        <v>4688.7</v>
      </c>
      <c r="H36" s="70">
        <f t="shared" si="55"/>
        <v>12998.699999999999</v>
      </c>
      <c r="I36" s="66">
        <f t="shared" si="55"/>
        <v>565.69999999999993</v>
      </c>
      <c r="J36" s="62">
        <f t="shared" si="55"/>
        <v>0</v>
      </c>
      <c r="K36" s="62">
        <f t="shared" si="55"/>
        <v>0</v>
      </c>
      <c r="L36" s="62">
        <f t="shared" si="55"/>
        <v>0</v>
      </c>
      <c r="M36" s="70">
        <f t="shared" si="55"/>
        <v>565.69999999999993</v>
      </c>
      <c r="N36" s="71">
        <f t="shared" si="55"/>
        <v>13564.4</v>
      </c>
      <c r="O36" s="29">
        <f t="shared" si="55"/>
        <v>0</v>
      </c>
      <c r="P36" s="29">
        <f t="shared" si="55"/>
        <v>0</v>
      </c>
      <c r="Q36" s="68">
        <f t="shared" si="55"/>
        <v>85</v>
      </c>
      <c r="R36" s="68">
        <f t="shared" si="55"/>
        <v>0</v>
      </c>
      <c r="S36" s="68">
        <f t="shared" si="55"/>
        <v>0</v>
      </c>
      <c r="T36" s="68">
        <f t="shared" si="55"/>
        <v>0</v>
      </c>
      <c r="U36" s="29">
        <f t="shared" si="55"/>
        <v>0</v>
      </c>
      <c r="V36" s="71">
        <f t="shared" si="55"/>
        <v>85</v>
      </c>
      <c r="W36" s="68">
        <f t="shared" ref="W36" si="56">W6+W11+W15+W18+W29+W32+W35</f>
        <v>0</v>
      </c>
      <c r="X36" s="71">
        <f t="shared" ref="X36" si="57">X6+X11+X15+X18+X29+X32+X35</f>
        <v>0</v>
      </c>
      <c r="Y36" s="68">
        <f t="shared" si="55"/>
        <v>0</v>
      </c>
      <c r="Z36" s="71">
        <f t="shared" si="55"/>
        <v>0</v>
      </c>
      <c r="AA36" s="23">
        <f t="shared" si="3"/>
        <v>13649.4</v>
      </c>
    </row>
    <row r="37" spans="1:16384" hidden="1">
      <c r="A37" s="39" t="s">
        <v>28</v>
      </c>
      <c r="B37" s="39"/>
      <c r="C37" s="3">
        <v>211</v>
      </c>
      <c r="D37" s="3">
        <v>97711</v>
      </c>
      <c r="H37" s="40">
        <f t="shared" ref="H37:H68" si="58">G37+D37</f>
        <v>97711</v>
      </c>
      <c r="V37" s="41">
        <f t="shared" ref="V37:V68" si="59">SUM(Q37:T37)</f>
        <v>0</v>
      </c>
      <c r="W37" s="76"/>
      <c r="X37" s="76"/>
      <c r="AA37" s="23">
        <f t="shared" si="3"/>
        <v>0</v>
      </c>
    </row>
    <row r="38" spans="1:16384" hidden="1">
      <c r="C38" s="3">
        <v>213</v>
      </c>
      <c r="D38" s="3">
        <v>29509</v>
      </c>
      <c r="H38" s="40">
        <f t="shared" si="58"/>
        <v>29509</v>
      </c>
      <c r="V38" s="41">
        <f t="shared" si="59"/>
        <v>0</v>
      </c>
      <c r="W38" s="76"/>
      <c r="X38" s="76"/>
      <c r="AA38" s="23">
        <f t="shared" si="3"/>
        <v>0</v>
      </c>
    </row>
    <row r="39" spans="1:16384" hidden="1">
      <c r="A39" s="39" t="s">
        <v>29</v>
      </c>
      <c r="B39" s="39"/>
      <c r="C39" s="3">
        <v>226</v>
      </c>
      <c r="D39" s="3">
        <v>27865</v>
      </c>
      <c r="H39" s="40">
        <f t="shared" si="58"/>
        <v>27865</v>
      </c>
      <c r="V39" s="41">
        <f t="shared" si="59"/>
        <v>0</v>
      </c>
      <c r="W39" s="76"/>
      <c r="X39" s="76"/>
      <c r="AA39" s="23">
        <f t="shared" si="3"/>
        <v>0</v>
      </c>
    </row>
    <row r="40" spans="1:16384" hidden="1">
      <c r="A40" s="39" t="s">
        <v>30</v>
      </c>
      <c r="B40" s="39"/>
      <c r="C40" s="3">
        <v>226</v>
      </c>
      <c r="D40" s="3">
        <v>150240</v>
      </c>
      <c r="H40" s="40">
        <f t="shared" si="58"/>
        <v>150240</v>
      </c>
      <c r="V40" s="41">
        <f t="shared" si="59"/>
        <v>0</v>
      </c>
      <c r="W40" s="76"/>
      <c r="X40" s="76"/>
      <c r="AA40" s="23">
        <f t="shared" si="3"/>
        <v>0</v>
      </c>
    </row>
    <row r="41" spans="1:16384" hidden="1">
      <c r="A41" s="39" t="s">
        <v>31</v>
      </c>
      <c r="B41" s="39"/>
      <c r="C41" s="3">
        <v>226</v>
      </c>
      <c r="D41" s="3">
        <v>56177.88</v>
      </c>
      <c r="H41" s="40">
        <f t="shared" si="58"/>
        <v>56177.88</v>
      </c>
      <c r="V41" s="41">
        <f t="shared" si="59"/>
        <v>0</v>
      </c>
      <c r="W41" s="76"/>
      <c r="X41" s="76"/>
      <c r="AA41" s="23">
        <f t="shared" si="3"/>
        <v>0</v>
      </c>
    </row>
    <row r="42" spans="1:16384" hidden="1">
      <c r="C42" s="3">
        <v>340</v>
      </c>
      <c r="D42" s="3">
        <v>14297</v>
      </c>
      <c r="H42" s="40">
        <f t="shared" si="58"/>
        <v>14297</v>
      </c>
      <c r="V42" s="41">
        <f t="shared" si="59"/>
        <v>0</v>
      </c>
      <c r="W42" s="76"/>
      <c r="X42" s="76"/>
      <c r="AA42" s="23">
        <f t="shared" si="3"/>
        <v>0</v>
      </c>
    </row>
    <row r="43" spans="1:16384" hidden="1">
      <c r="A43" s="3">
        <v>50300</v>
      </c>
      <c r="C43" s="3">
        <v>340</v>
      </c>
      <c r="D43" s="3">
        <v>8700</v>
      </c>
      <c r="H43" s="40">
        <f t="shared" si="58"/>
        <v>8700</v>
      </c>
      <c r="V43" s="41">
        <f t="shared" si="59"/>
        <v>0</v>
      </c>
      <c r="W43" s="76"/>
      <c r="X43" s="76"/>
      <c r="AA43" s="23">
        <f t="shared" si="3"/>
        <v>0</v>
      </c>
    </row>
    <row r="44" spans="1:16384" hidden="1">
      <c r="A44" s="39" t="s">
        <v>32</v>
      </c>
      <c r="B44" s="39"/>
      <c r="C44" s="3">
        <v>310</v>
      </c>
      <c r="D44" s="3">
        <v>30000</v>
      </c>
      <c r="H44" s="40">
        <f t="shared" si="58"/>
        <v>30000</v>
      </c>
      <c r="V44" s="41">
        <f t="shared" si="59"/>
        <v>0</v>
      </c>
      <c r="W44" s="76"/>
      <c r="X44" s="76"/>
      <c r="AA44" s="23">
        <f t="shared" si="3"/>
        <v>0</v>
      </c>
    </row>
    <row r="45" spans="1:16384" hidden="1">
      <c r="A45" s="39" t="s">
        <v>33</v>
      </c>
      <c r="B45" s="39"/>
      <c r="C45" s="3">
        <v>290</v>
      </c>
      <c r="D45" s="3">
        <v>20720</v>
      </c>
      <c r="H45" s="40">
        <f t="shared" si="58"/>
        <v>20720</v>
      </c>
      <c r="V45" s="41">
        <f t="shared" si="59"/>
        <v>0</v>
      </c>
      <c r="W45" s="76"/>
      <c r="X45" s="76"/>
      <c r="AA45" s="23">
        <f t="shared" si="3"/>
        <v>0</v>
      </c>
    </row>
    <row r="46" spans="1:16384" s="4" customFormat="1" hidden="1">
      <c r="A46" s="39" t="s">
        <v>31</v>
      </c>
      <c r="B46" s="39"/>
      <c r="C46" s="3">
        <v>340</v>
      </c>
      <c r="D46" s="3">
        <v>2620.89</v>
      </c>
      <c r="E46" s="3"/>
      <c r="F46" s="3"/>
      <c r="G46" s="3"/>
      <c r="H46" s="40">
        <f t="shared" si="58"/>
        <v>2620.89</v>
      </c>
      <c r="O46" s="5"/>
      <c r="V46" s="41">
        <f t="shared" si="59"/>
        <v>0</v>
      </c>
      <c r="W46" s="76"/>
      <c r="X46" s="76"/>
      <c r="AA46" s="23">
        <f t="shared" si="3"/>
        <v>0</v>
      </c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  <c r="XFD46" s="3"/>
    </row>
    <row r="47" spans="1:16384" s="4" customFormat="1" hidden="1">
      <c r="A47" s="39" t="s">
        <v>34</v>
      </c>
      <c r="B47" s="39"/>
      <c r="C47" s="3">
        <v>340</v>
      </c>
      <c r="D47" s="3">
        <v>5036</v>
      </c>
      <c r="E47" s="3"/>
      <c r="F47" s="3"/>
      <c r="G47" s="3"/>
      <c r="H47" s="40">
        <f t="shared" si="58"/>
        <v>5036</v>
      </c>
      <c r="O47" s="5"/>
      <c r="V47" s="41">
        <f t="shared" si="59"/>
        <v>0</v>
      </c>
      <c r="W47" s="76"/>
      <c r="X47" s="76"/>
      <c r="AA47" s="23">
        <f t="shared" si="3"/>
        <v>0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pans="1:16384" s="4" customFormat="1" hidden="1">
      <c r="A48" s="39" t="s">
        <v>35</v>
      </c>
      <c r="B48" s="39"/>
      <c r="C48" s="3">
        <v>226</v>
      </c>
      <c r="D48" s="3">
        <v>21220</v>
      </c>
      <c r="E48" s="3"/>
      <c r="F48" s="3"/>
      <c r="G48" s="3"/>
      <c r="H48" s="40">
        <f t="shared" si="58"/>
        <v>21220</v>
      </c>
      <c r="O48" s="5"/>
      <c r="V48" s="41">
        <f t="shared" si="59"/>
        <v>0</v>
      </c>
      <c r="W48" s="76"/>
      <c r="X48" s="76"/>
      <c r="AA48" s="23">
        <f t="shared" si="3"/>
        <v>0</v>
      </c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pans="1:16384" s="4" customFormat="1" hidden="1">
      <c r="A49" s="3">
        <v>50500</v>
      </c>
      <c r="B49" s="3"/>
      <c r="C49" s="3">
        <v>222</v>
      </c>
      <c r="D49" s="3">
        <v>5970</v>
      </c>
      <c r="E49" s="3"/>
      <c r="F49" s="3"/>
      <c r="G49" s="3"/>
      <c r="H49" s="40">
        <f t="shared" si="58"/>
        <v>5970</v>
      </c>
      <c r="O49" s="5"/>
      <c r="V49" s="41">
        <f t="shared" si="59"/>
        <v>0</v>
      </c>
      <c r="W49" s="76"/>
      <c r="X49" s="76"/>
      <c r="AA49" s="23">
        <f t="shared" si="3"/>
        <v>0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pans="1:16384" s="4" customFormat="1" hidden="1">
      <c r="A50" s="3"/>
      <c r="B50" s="3"/>
      <c r="C50" s="3">
        <v>226</v>
      </c>
      <c r="D50" s="3">
        <v>4325</v>
      </c>
      <c r="E50" s="3"/>
      <c r="F50" s="3"/>
      <c r="G50" s="3"/>
      <c r="H50" s="40">
        <f t="shared" si="58"/>
        <v>4325</v>
      </c>
      <c r="O50" s="5"/>
      <c r="V50" s="41">
        <f t="shared" si="59"/>
        <v>0</v>
      </c>
      <c r="W50" s="76"/>
      <c r="X50" s="76"/>
      <c r="AA50" s="23">
        <f t="shared" si="3"/>
        <v>0</v>
      </c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pans="1:16384" s="4" customFormat="1" hidden="1">
      <c r="A51" s="3"/>
      <c r="B51" s="3"/>
      <c r="C51" s="3">
        <v>310</v>
      </c>
      <c r="D51" s="3">
        <v>189705</v>
      </c>
      <c r="E51" s="3"/>
      <c r="F51" s="3"/>
      <c r="G51" s="3"/>
      <c r="H51" s="40">
        <f t="shared" si="58"/>
        <v>189705</v>
      </c>
      <c r="O51" s="5"/>
      <c r="V51" s="41">
        <f t="shared" si="59"/>
        <v>0</v>
      </c>
      <c r="W51" s="76"/>
      <c r="X51" s="76"/>
      <c r="AA51" s="23">
        <f t="shared" si="3"/>
        <v>0</v>
      </c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  <c r="XFD51" s="3"/>
    </row>
    <row r="52" spans="1:16384" s="4" customFormat="1" hidden="1">
      <c r="A52" s="3">
        <v>50320</v>
      </c>
      <c r="B52" s="3"/>
      <c r="C52" s="3">
        <v>340</v>
      </c>
      <c r="D52" s="3">
        <v>-30000</v>
      </c>
      <c r="E52" s="3"/>
      <c r="F52" s="3"/>
      <c r="G52" s="3"/>
      <c r="H52" s="40">
        <f t="shared" si="58"/>
        <v>-30000</v>
      </c>
      <c r="O52" s="5"/>
      <c r="V52" s="41">
        <f t="shared" si="59"/>
        <v>0</v>
      </c>
      <c r="W52" s="76"/>
      <c r="X52" s="76"/>
      <c r="AA52" s="23">
        <f t="shared" si="3"/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  <c r="XFD52" s="3"/>
    </row>
    <row r="53" spans="1:16384" s="4" customFormat="1" ht="13.5" hidden="1" thickBot="1">
      <c r="A53" s="42"/>
      <c r="B53" s="42"/>
      <c r="C53" s="42">
        <v>310</v>
      </c>
      <c r="D53" s="42">
        <v>30000</v>
      </c>
      <c r="E53" s="3"/>
      <c r="F53" s="3"/>
      <c r="G53" s="3"/>
      <c r="H53" s="40">
        <f t="shared" si="58"/>
        <v>30000</v>
      </c>
      <c r="O53" s="5"/>
      <c r="V53" s="41">
        <f t="shared" si="59"/>
        <v>0</v>
      </c>
      <c r="W53" s="76"/>
      <c r="X53" s="76"/>
      <c r="AA53" s="23">
        <f t="shared" si="3"/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3"/>
    </row>
    <row r="54" spans="1:16384" s="4" customFormat="1" hidden="1">
      <c r="A54" s="39" t="s">
        <v>36</v>
      </c>
      <c r="B54" s="39"/>
      <c r="C54" s="3">
        <v>226</v>
      </c>
      <c r="D54" s="3">
        <v>8315.99</v>
      </c>
      <c r="E54" s="3"/>
      <c r="F54" s="3"/>
      <c r="G54" s="3"/>
      <c r="H54" s="40">
        <f t="shared" si="58"/>
        <v>8315.99</v>
      </c>
      <c r="O54" s="5"/>
      <c r="V54" s="41">
        <f t="shared" si="59"/>
        <v>0</v>
      </c>
      <c r="W54" s="76"/>
      <c r="X54" s="76"/>
      <c r="AA54" s="23">
        <f t="shared" si="3"/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3"/>
    </row>
    <row r="55" spans="1:16384" s="4" customFormat="1" ht="13.5" hidden="1" thickBot="1">
      <c r="A55" s="42"/>
      <c r="B55" s="42"/>
      <c r="C55" s="42">
        <v>340</v>
      </c>
      <c r="D55" s="42">
        <v>23750.5</v>
      </c>
      <c r="E55" s="3"/>
      <c r="F55" s="3"/>
      <c r="G55" s="3"/>
      <c r="H55" s="40">
        <f t="shared" si="58"/>
        <v>23750.5</v>
      </c>
      <c r="O55" s="5"/>
      <c r="V55" s="41">
        <f t="shared" si="59"/>
        <v>0</v>
      </c>
      <c r="W55" s="76"/>
      <c r="X55" s="76"/>
      <c r="AA55" s="23">
        <f t="shared" si="3"/>
        <v>0</v>
      </c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  <c r="XFD55" s="3"/>
    </row>
    <row r="56" spans="1:16384" s="4" customFormat="1" hidden="1">
      <c r="A56" s="39" t="s">
        <v>37</v>
      </c>
      <c r="B56" s="39"/>
      <c r="C56" s="3">
        <v>310</v>
      </c>
      <c r="D56" s="3">
        <v>-13000</v>
      </c>
      <c r="E56" s="3"/>
      <c r="F56" s="3"/>
      <c r="G56" s="3"/>
      <c r="H56" s="40">
        <f t="shared" si="58"/>
        <v>-13000</v>
      </c>
      <c r="O56" s="5"/>
      <c r="V56" s="41">
        <f t="shared" si="59"/>
        <v>0</v>
      </c>
      <c r="W56" s="76"/>
      <c r="X56" s="76"/>
      <c r="AA56" s="23">
        <f t="shared" si="3"/>
        <v>0</v>
      </c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  <c r="XFD56" s="3"/>
    </row>
    <row r="57" spans="1:16384" s="4" customFormat="1" hidden="1">
      <c r="A57" s="3"/>
      <c r="B57" s="3"/>
      <c r="C57" s="3">
        <v>340</v>
      </c>
      <c r="D57" s="3">
        <v>13000</v>
      </c>
      <c r="E57" s="3"/>
      <c r="F57" s="3"/>
      <c r="G57" s="3"/>
      <c r="H57" s="40">
        <f t="shared" si="58"/>
        <v>13000</v>
      </c>
      <c r="O57" s="5"/>
      <c r="V57" s="41">
        <f t="shared" si="59"/>
        <v>0</v>
      </c>
      <c r="W57" s="76"/>
      <c r="X57" s="76"/>
      <c r="AA57" s="23">
        <f t="shared" si="3"/>
        <v>0</v>
      </c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  <c r="XFD57" s="3"/>
    </row>
    <row r="58" spans="1:16384" s="4" customFormat="1" hidden="1">
      <c r="A58" s="39" t="s">
        <v>38</v>
      </c>
      <c r="B58" s="39"/>
      <c r="C58" s="3">
        <v>310</v>
      </c>
      <c r="D58" s="3">
        <v>16075</v>
      </c>
      <c r="E58" s="3"/>
      <c r="F58" s="3"/>
      <c r="G58" s="3"/>
      <c r="H58" s="40">
        <f t="shared" si="58"/>
        <v>16075</v>
      </c>
      <c r="O58" s="5"/>
      <c r="V58" s="41">
        <f t="shared" si="59"/>
        <v>0</v>
      </c>
      <c r="W58" s="76"/>
      <c r="X58" s="76"/>
      <c r="AA58" s="23">
        <f t="shared" si="3"/>
        <v>0</v>
      </c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  <c r="XFC58" s="3"/>
      <c r="XFD58" s="3"/>
    </row>
    <row r="59" spans="1:16384" s="4" customFormat="1" ht="13.5" hidden="1" thickBot="1">
      <c r="A59" s="42"/>
      <c r="B59" s="42"/>
      <c r="C59" s="42">
        <v>340</v>
      </c>
      <c r="D59" s="42">
        <v>-16075</v>
      </c>
      <c r="E59" s="3"/>
      <c r="F59" s="3"/>
      <c r="G59" s="3"/>
      <c r="H59" s="40">
        <f t="shared" si="58"/>
        <v>-16075</v>
      </c>
      <c r="O59" s="5"/>
      <c r="V59" s="41">
        <f t="shared" si="59"/>
        <v>0</v>
      </c>
      <c r="W59" s="76"/>
      <c r="X59" s="76"/>
      <c r="AA59" s="23">
        <f t="shared" si="3"/>
        <v>0</v>
      </c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  <c r="XFC59" s="3"/>
      <c r="XFD59" s="3"/>
    </row>
    <row r="60" spans="1:16384" s="4" customFormat="1" hidden="1">
      <c r="A60" s="39" t="s">
        <v>38</v>
      </c>
      <c r="B60" s="39"/>
      <c r="C60" s="3">
        <v>213</v>
      </c>
      <c r="D60" s="3">
        <v>-34439</v>
      </c>
      <c r="E60" s="3"/>
      <c r="F60" s="3"/>
      <c r="G60" s="3"/>
      <c r="H60" s="40">
        <f t="shared" si="58"/>
        <v>-34439</v>
      </c>
      <c r="O60" s="5"/>
      <c r="V60" s="41">
        <f t="shared" si="59"/>
        <v>0</v>
      </c>
      <c r="W60" s="76"/>
      <c r="X60" s="76"/>
      <c r="AA60" s="23">
        <f t="shared" si="3"/>
        <v>0</v>
      </c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  <c r="XFC60" s="3"/>
      <c r="XFD60" s="3"/>
    </row>
    <row r="61" spans="1:16384" s="4" customFormat="1" hidden="1">
      <c r="A61" s="3"/>
      <c r="B61" s="3"/>
      <c r="C61" s="3">
        <v>262</v>
      </c>
      <c r="D61" s="3">
        <v>34439</v>
      </c>
      <c r="E61" s="3"/>
      <c r="F61" s="3"/>
      <c r="G61" s="3"/>
      <c r="H61" s="40">
        <f t="shared" si="58"/>
        <v>34439</v>
      </c>
      <c r="O61" s="5"/>
      <c r="V61" s="41">
        <f t="shared" si="59"/>
        <v>0</v>
      </c>
      <c r="W61" s="76"/>
      <c r="X61" s="76"/>
      <c r="AA61" s="23">
        <f t="shared" si="3"/>
        <v>0</v>
      </c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  <c r="XFC61" s="3"/>
      <c r="XFD61" s="3"/>
    </row>
    <row r="62" spans="1:16384" s="4" customFormat="1" hidden="1">
      <c r="A62" s="39" t="s">
        <v>39</v>
      </c>
      <c r="B62" s="39"/>
      <c r="C62" s="3">
        <v>211</v>
      </c>
      <c r="D62" s="3">
        <v>425960</v>
      </c>
      <c r="E62" s="3"/>
      <c r="F62" s="3"/>
      <c r="G62" s="3"/>
      <c r="H62" s="40">
        <f t="shared" si="58"/>
        <v>425960</v>
      </c>
      <c r="O62" s="5"/>
      <c r="V62" s="41">
        <f t="shared" si="59"/>
        <v>0</v>
      </c>
      <c r="W62" s="76"/>
      <c r="X62" s="76"/>
      <c r="AA62" s="23">
        <f t="shared" si="3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  <c r="XFC62" s="3"/>
      <c r="XFD62" s="3"/>
    </row>
    <row r="63" spans="1:16384" s="4" customFormat="1" hidden="1">
      <c r="A63" s="3"/>
      <c r="B63" s="3"/>
      <c r="C63" s="3">
        <v>213</v>
      </c>
      <c r="D63" s="3">
        <v>128640</v>
      </c>
      <c r="E63" s="3"/>
      <c r="F63" s="3"/>
      <c r="G63" s="3"/>
      <c r="H63" s="40">
        <f t="shared" si="58"/>
        <v>128640</v>
      </c>
      <c r="O63" s="5"/>
      <c r="V63" s="41">
        <f t="shared" si="59"/>
        <v>0</v>
      </c>
      <c r="W63" s="76"/>
      <c r="X63" s="76"/>
      <c r="AA63" s="23">
        <f t="shared" si="3"/>
        <v>0</v>
      </c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  <c r="XFC63" s="3"/>
      <c r="XFD63" s="3"/>
    </row>
    <row r="64" spans="1:16384" s="4" customFormat="1" ht="13.5" hidden="1" thickBot="1">
      <c r="A64" s="42"/>
      <c r="B64" s="42"/>
      <c r="C64" s="42">
        <v>225</v>
      </c>
      <c r="D64" s="42">
        <v>-554600</v>
      </c>
      <c r="E64" s="3"/>
      <c r="F64" s="3"/>
      <c r="G64" s="3"/>
      <c r="H64" s="40">
        <f t="shared" si="58"/>
        <v>-554600</v>
      </c>
      <c r="O64" s="5"/>
      <c r="V64" s="41">
        <f t="shared" si="59"/>
        <v>0</v>
      </c>
      <c r="W64" s="76"/>
      <c r="X64" s="76"/>
      <c r="AA64" s="23">
        <f t="shared" si="3"/>
        <v>0</v>
      </c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  <c r="XFD64" s="3"/>
    </row>
    <row r="65" spans="1:16384" s="4" customFormat="1" hidden="1">
      <c r="A65" s="3">
        <v>60123</v>
      </c>
      <c r="B65" s="3"/>
      <c r="C65" s="3">
        <v>211</v>
      </c>
      <c r="D65" s="3">
        <v>39127</v>
      </c>
      <c r="E65" s="3"/>
      <c r="F65" s="3"/>
      <c r="G65" s="3"/>
      <c r="H65" s="40">
        <f t="shared" si="58"/>
        <v>39127</v>
      </c>
      <c r="O65" s="5"/>
      <c r="V65" s="41">
        <f t="shared" si="59"/>
        <v>0</v>
      </c>
      <c r="W65" s="76"/>
      <c r="X65" s="76"/>
      <c r="AA65" s="23">
        <f t="shared" si="3"/>
        <v>0</v>
      </c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  <c r="XFD65" s="3"/>
    </row>
    <row r="66" spans="1:16384" s="4" customFormat="1" hidden="1">
      <c r="A66" s="3"/>
      <c r="B66" s="3"/>
      <c r="C66" s="3">
        <v>213</v>
      </c>
      <c r="D66" s="3">
        <v>12070</v>
      </c>
      <c r="E66" s="3"/>
      <c r="F66" s="3"/>
      <c r="G66" s="3"/>
      <c r="H66" s="40">
        <f t="shared" si="58"/>
        <v>12070</v>
      </c>
      <c r="O66" s="5"/>
      <c r="V66" s="41">
        <f t="shared" si="59"/>
        <v>0</v>
      </c>
      <c r="W66" s="76"/>
      <c r="X66" s="76"/>
      <c r="AA66" s="23">
        <f t="shared" si="3"/>
        <v>0</v>
      </c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  <c r="XFC66" s="3"/>
      <c r="XFD66" s="3"/>
    </row>
    <row r="67" spans="1:16384" s="4" customFormat="1" hidden="1">
      <c r="A67" s="3">
        <v>60258</v>
      </c>
      <c r="B67" s="3"/>
      <c r="C67" s="3">
        <v>226</v>
      </c>
      <c r="D67" s="3">
        <v>-40900</v>
      </c>
      <c r="E67" s="3"/>
      <c r="F67" s="3"/>
      <c r="G67" s="3"/>
      <c r="H67" s="40">
        <f t="shared" si="58"/>
        <v>-40900</v>
      </c>
      <c r="O67" s="5"/>
      <c r="V67" s="41">
        <f t="shared" si="59"/>
        <v>0</v>
      </c>
      <c r="W67" s="76"/>
      <c r="X67" s="76"/>
      <c r="AA67" s="23">
        <f t="shared" si="3"/>
        <v>0</v>
      </c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3"/>
      <c r="XFB67" s="3"/>
      <c r="XFC67" s="3"/>
      <c r="XFD67" s="3"/>
    </row>
    <row r="68" spans="1:16384" s="4" customFormat="1" ht="13.5" hidden="1" thickBot="1">
      <c r="A68" s="42">
        <v>50300</v>
      </c>
      <c r="B68" s="42"/>
      <c r="C68" s="42">
        <v>225</v>
      </c>
      <c r="D68" s="42">
        <v>18716.419999999998</v>
      </c>
      <c r="E68" s="3"/>
      <c r="F68" s="3"/>
      <c r="G68" s="3"/>
      <c r="H68" s="40">
        <f t="shared" si="58"/>
        <v>18716.419999999998</v>
      </c>
      <c r="O68" s="5"/>
      <c r="V68" s="41">
        <f t="shared" si="59"/>
        <v>0</v>
      </c>
      <c r="W68" s="76"/>
      <c r="X68" s="76"/>
      <c r="AA68" s="23">
        <f t="shared" si="3"/>
        <v>0</v>
      </c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  <c r="XFB68" s="3"/>
      <c r="XFC68" s="3"/>
      <c r="XFD68" s="3"/>
    </row>
    <row r="69" spans="1:16384" s="4" customFormat="1">
      <c r="A69" s="3"/>
      <c r="B69" s="3"/>
      <c r="C69" s="3"/>
      <c r="D69" s="3"/>
      <c r="E69" s="3"/>
      <c r="F69" s="3"/>
      <c r="G69" s="3"/>
      <c r="H69" s="3"/>
      <c r="O69" s="5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  <c r="XFA69" s="3"/>
      <c r="XFB69" s="3"/>
      <c r="XFC69" s="3"/>
      <c r="XFD69" s="3"/>
    </row>
    <row r="70" spans="1:16384" s="4" customFormat="1">
      <c r="A70" s="3"/>
      <c r="B70" s="3"/>
      <c r="C70" s="3"/>
      <c r="D70" s="3"/>
      <c r="E70" s="3"/>
      <c r="F70" s="3"/>
      <c r="G70" s="3"/>
      <c r="H70" s="3"/>
      <c r="O70" s="5"/>
      <c r="Y70" s="43" t="s">
        <v>40</v>
      </c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  <c r="XFC70" s="3"/>
      <c r="XFD70" s="3"/>
    </row>
    <row r="71" spans="1:16384" s="4" customFormat="1">
      <c r="A71" s="3"/>
      <c r="B71" s="3"/>
      <c r="C71" s="44"/>
      <c r="D71" s="3" t="s">
        <v>41</v>
      </c>
      <c r="E71" s="3"/>
      <c r="F71" s="3"/>
      <c r="G71" s="3"/>
      <c r="H71" s="3"/>
      <c r="O71" s="5"/>
      <c r="S71" s="43" t="s">
        <v>42</v>
      </c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  <c r="XFC71" s="3"/>
      <c r="XFD71" s="3"/>
    </row>
  </sheetData>
  <mergeCells count="13">
    <mergeCell ref="A2:A3"/>
    <mergeCell ref="C2:C3"/>
    <mergeCell ref="D2:H2"/>
    <mergeCell ref="I2:M2"/>
    <mergeCell ref="N2:N3"/>
    <mergeCell ref="V2:V3"/>
    <mergeCell ref="Y2:Y3"/>
    <mergeCell ref="Z2:Z3"/>
    <mergeCell ref="AA2:AA3"/>
    <mergeCell ref="B2:B3"/>
    <mergeCell ref="P2:U2"/>
    <mergeCell ref="W2:W3"/>
    <mergeCell ref="X2:X3"/>
  </mergeCells>
  <pageMargins left="0" right="0" top="0" bottom="0" header="0.51181102362204722" footer="0.51181102362204722"/>
  <pageSetup paperSize="9" scale="5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ПФХД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2016-02-03T06:27:07Z</dcterms:modified>
</cp:coreProperties>
</file>