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 activeTab="1"/>
  </bookViews>
  <sheets>
    <sheet name="По школам" sheetId="1" r:id="rId1"/>
    <sheet name="По округам" sheetId="2" r:id="rId2"/>
  </sheets>
  <calcPr calcId="162913"/>
</workbook>
</file>

<file path=xl/calcChain.xml><?xml version="1.0" encoding="utf-8"?>
<calcChain xmlns="http://schemas.openxmlformats.org/spreadsheetml/2006/main">
  <c r="I25" i="2" l="1"/>
  <c r="J25" i="2" s="1"/>
  <c r="I21" i="2"/>
  <c r="J21" i="2" s="1"/>
  <c r="I20" i="2"/>
  <c r="J20" i="2" s="1"/>
  <c r="I29" i="2"/>
  <c r="J29" i="2" s="1"/>
  <c r="I28" i="2"/>
  <c r="J28" i="2" s="1"/>
  <c r="I19" i="2"/>
  <c r="J19" i="2" s="1"/>
  <c r="I18" i="2"/>
  <c r="J18" i="2" s="1"/>
  <c r="I14" i="2"/>
  <c r="J14" i="2" s="1"/>
  <c r="I24" i="2"/>
  <c r="J24" i="2" s="1"/>
  <c r="I13" i="2"/>
  <c r="J13" i="2" s="1"/>
  <c r="I12" i="2"/>
  <c r="J12" i="2" s="1"/>
  <c r="I11" i="2"/>
  <c r="J11" i="2" s="1"/>
  <c r="I10" i="2"/>
  <c r="J10" i="2" s="1"/>
  <c r="I9" i="2"/>
  <c r="J9" i="2" s="1"/>
  <c r="I23" i="2"/>
  <c r="J23" i="2" s="1"/>
  <c r="I17" i="2"/>
  <c r="J17" i="2" s="1"/>
  <c r="I16" i="2"/>
  <c r="J16" i="2" s="1"/>
  <c r="I8" i="2"/>
  <c r="J8" i="2" s="1"/>
  <c r="I7" i="2"/>
  <c r="J7" i="2" s="1"/>
  <c r="I27" i="2"/>
  <c r="J27" i="2" s="1"/>
  <c r="H26" i="2" l="1"/>
  <c r="G26" i="2"/>
  <c r="F26" i="2"/>
  <c r="E26" i="2"/>
  <c r="D26" i="2"/>
  <c r="C26" i="2"/>
  <c r="H22" i="2"/>
  <c r="G22" i="2"/>
  <c r="F22" i="2"/>
  <c r="E22" i="2"/>
  <c r="D22" i="2"/>
  <c r="C22" i="2"/>
  <c r="H15" i="2"/>
  <c r="G15" i="2"/>
  <c r="F15" i="2"/>
  <c r="E15" i="2"/>
  <c r="D15" i="2"/>
  <c r="C15" i="2"/>
  <c r="H6" i="2"/>
  <c r="G6" i="2"/>
  <c r="F6" i="2"/>
  <c r="E6" i="2"/>
  <c r="D6" i="2"/>
  <c r="C6" i="2"/>
  <c r="E30" i="2" l="1"/>
  <c r="I22" i="2"/>
  <c r="J22" i="2" s="1"/>
  <c r="G30" i="2"/>
  <c r="I15" i="2"/>
  <c r="J15" i="2" s="1"/>
  <c r="I6" i="2"/>
  <c r="J6" i="2" s="1"/>
  <c r="F30" i="2"/>
  <c r="H30" i="2"/>
  <c r="I26" i="2"/>
  <c r="J26" i="2" s="1"/>
  <c r="C30" i="2"/>
  <c r="D30" i="2"/>
  <c r="C26" i="1"/>
  <c r="E26" i="1"/>
  <c r="F26" i="1"/>
  <c r="G26" i="1"/>
  <c r="H26" i="1"/>
  <c r="D26" i="1"/>
  <c r="I15" i="1"/>
  <c r="J15" i="1" s="1"/>
  <c r="I19" i="1"/>
  <c r="J19" i="1" s="1"/>
  <c r="I23" i="1"/>
  <c r="J23" i="1" s="1"/>
  <c r="I9" i="1"/>
  <c r="J9" i="1" s="1"/>
  <c r="I20" i="1"/>
  <c r="J20" i="1" s="1"/>
  <c r="I13" i="1"/>
  <c r="J13" i="1" s="1"/>
  <c r="I6" i="1"/>
  <c r="J6" i="1" s="1"/>
  <c r="I11" i="1"/>
  <c r="J11" i="1" s="1"/>
  <c r="I17" i="1"/>
  <c r="J17" i="1" s="1"/>
  <c r="I12" i="1"/>
  <c r="J12" i="1" s="1"/>
  <c r="I14" i="1"/>
  <c r="J14" i="1" s="1"/>
  <c r="I21" i="1"/>
  <c r="J21" i="1" s="1"/>
  <c r="I18" i="1"/>
  <c r="J18" i="1" s="1"/>
  <c r="I16" i="1"/>
  <c r="J16" i="1" s="1"/>
  <c r="I8" i="1"/>
  <c r="J8" i="1" s="1"/>
  <c r="I7" i="1"/>
  <c r="J7" i="1" s="1"/>
  <c r="I25" i="1"/>
  <c r="J25" i="1" s="1"/>
  <c r="I24" i="1"/>
  <c r="J24" i="1" s="1"/>
  <c r="I22" i="1"/>
  <c r="J22" i="1" s="1"/>
  <c r="I10" i="1"/>
  <c r="J10" i="1" s="1"/>
  <c r="I30" i="2" l="1"/>
  <c r="J30" i="2" s="1"/>
  <c r="I26" i="1"/>
  <c r="J26" i="1" s="1"/>
</calcChain>
</file>

<file path=xl/sharedStrings.xml><?xml version="1.0" encoding="utf-8"?>
<sst xmlns="http://schemas.openxmlformats.org/spreadsheetml/2006/main" count="108" uniqueCount="54">
  <si>
    <t>Образовательное учреждение</t>
  </si>
  <si>
    <t>Успешно сдавших всего</t>
  </si>
  <si>
    <t>Процент успешно сдавших</t>
  </si>
  <si>
    <t xml:space="preserve">  Прокуткинская СОШ</t>
  </si>
  <si>
    <t xml:space="preserve">  Гагаринская СОШ</t>
  </si>
  <si>
    <t xml:space="preserve">  Черемшанская СОШ</t>
  </si>
  <si>
    <t xml:space="preserve">  Первопесьяновская СОШ</t>
  </si>
  <si>
    <t xml:space="preserve">  Плешковская СОШ </t>
  </si>
  <si>
    <t xml:space="preserve">  Мезенская ООШ</t>
  </si>
  <si>
    <t xml:space="preserve">  Клепиковская ООШ</t>
  </si>
  <si>
    <t xml:space="preserve">  Боровская ООШ </t>
  </si>
  <si>
    <t xml:space="preserve">  Тоболовская СОШ </t>
  </si>
  <si>
    <t xml:space="preserve">  Новолоктинская СОШ</t>
  </si>
  <si>
    <t xml:space="preserve">  Мизоновская ООШ </t>
  </si>
  <si>
    <t xml:space="preserve">  Стрехнинская СОШ</t>
  </si>
  <si>
    <t xml:space="preserve">  Синицинская ООШ</t>
  </si>
  <si>
    <t xml:space="preserve">  Ларихинская ООШ</t>
  </si>
  <si>
    <t xml:space="preserve">  Ваньковская ООШ</t>
  </si>
  <si>
    <t xml:space="preserve">  Ершовская ООШ </t>
  </si>
  <si>
    <t xml:space="preserve">  Неволинская ООШ </t>
  </si>
  <si>
    <t xml:space="preserve">  Равнецкая ООШ</t>
  </si>
  <si>
    <t>Итого по району</t>
  </si>
  <si>
    <t>Количество успешно сдавших по ступеням</t>
  </si>
  <si>
    <t>6-8 лет</t>
  </si>
  <si>
    <t>9-10 лет</t>
  </si>
  <si>
    <t>11-12 лет</t>
  </si>
  <si>
    <t>13-15 лет</t>
  </si>
  <si>
    <t>16-17 лет</t>
  </si>
  <si>
    <t>1 ступень</t>
  </si>
  <si>
    <t>2 ступень</t>
  </si>
  <si>
    <t>3 ступень</t>
  </si>
  <si>
    <t>4 ступень</t>
  </si>
  <si>
    <t>5 ступень</t>
  </si>
  <si>
    <t>Рейтинг ГТО среди образовательных учреждений Ишимского муниципального района</t>
  </si>
  <si>
    <t>Кол-во учащихся всего</t>
  </si>
  <si>
    <t>Место</t>
  </si>
  <si>
    <t xml:space="preserve"> за 2020 год</t>
  </si>
  <si>
    <t xml:space="preserve">  Карасульская СОШ</t>
  </si>
  <si>
    <t>Рейтинг ГТО среди образовательных округов Ишимского муниципального района</t>
  </si>
  <si>
    <t>Место в рейтинге</t>
  </si>
  <si>
    <t>Количество учащихся всего</t>
  </si>
  <si>
    <t>I</t>
  </si>
  <si>
    <t xml:space="preserve">  Гагаринский ОО</t>
  </si>
  <si>
    <t>II</t>
  </si>
  <si>
    <t xml:space="preserve">  Черемшанский ОО</t>
  </si>
  <si>
    <t>III</t>
  </si>
  <si>
    <t xml:space="preserve">  Тоболовский ОО</t>
  </si>
  <si>
    <t>IV</t>
  </si>
  <si>
    <t>Стрехнинский ОО</t>
  </si>
  <si>
    <t>Процент успешно сдавших 2020 г.</t>
  </si>
  <si>
    <t>Процент успешно сдавших 2019 г.</t>
  </si>
  <si>
    <t xml:space="preserve">  Новотравнинская ООШ</t>
  </si>
  <si>
    <t>­</t>
  </si>
  <si>
    <t>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</si>
</sst>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b/>
      <sz val="14"/>
      <color theme="1"/>
      <name val="Symbol"/>
      <family val="1"/>
      <charset val="2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5" fillId="0" borderId="0" xfId="0" applyFont="1"/>
    <xf numFmtId="0" fontId="3" fillId="2" borderId="1" xfId="0" applyFont="1" applyFill="1" applyBorder="1" applyAlignment="1">
      <alignment horizontal="left" vertical="top" wrapText="1" readingOrder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left" vertical="top" wrapText="1" readingOrder="1"/>
    </xf>
    <xf numFmtId="2" fontId="7" fillId="0" borderId="4" xfId="0" applyNumberFormat="1" applyFont="1" applyBorder="1"/>
    <xf numFmtId="2" fontId="3" fillId="0" borderId="4" xfId="0" applyNumberFormat="1" applyFont="1" applyBorder="1"/>
    <xf numFmtId="0" fontId="4" fillId="2" borderId="5" xfId="0" applyFont="1" applyFill="1" applyBorder="1" applyAlignment="1">
      <alignment horizontal="center" vertical="center" wrapText="1" readingOrder="1"/>
    </xf>
    <xf numFmtId="2" fontId="4" fillId="2" borderId="9" xfId="0" applyNumberFormat="1" applyFont="1" applyFill="1" applyBorder="1" applyAlignment="1">
      <alignment horizontal="center" vertical="center" wrapText="1" readingOrder="1"/>
    </xf>
    <xf numFmtId="2" fontId="4" fillId="2" borderId="2" xfId="0" applyNumberFormat="1" applyFont="1" applyFill="1" applyBorder="1" applyAlignment="1">
      <alignment horizontal="center" vertical="center" wrapText="1" readingOrder="1"/>
    </xf>
    <xf numFmtId="0" fontId="3" fillId="0" borderId="4" xfId="0" applyFont="1" applyBorder="1"/>
    <xf numFmtId="2" fontId="4" fillId="3" borderId="2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9" xfId="0" applyFont="1" applyFill="1" applyBorder="1" applyAlignment="1">
      <alignment horizontal="center" vertical="center" wrapText="1" readingOrder="1"/>
    </xf>
    <xf numFmtId="2" fontId="4" fillId="2" borderId="4" xfId="0" applyNumberFormat="1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left" vertical="center" wrapText="1" readingOrder="1"/>
    </xf>
    <xf numFmtId="0" fontId="4" fillId="4" borderId="4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top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right" vertical="center" wrapText="1" readingOrder="1"/>
    </xf>
    <xf numFmtId="0" fontId="10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K1"/>
    </sheetView>
  </sheetViews>
  <sheetFormatPr defaultRowHeight="15" x14ac:dyDescent="0.25"/>
  <cols>
    <col min="1" max="1" width="9.42578125" customWidth="1"/>
    <col min="2" max="2" width="33.28515625" customWidth="1"/>
    <col min="3" max="3" width="13.28515625" customWidth="1"/>
    <col min="4" max="5" width="11" customWidth="1"/>
    <col min="6" max="8" width="12.42578125" customWidth="1"/>
    <col min="9" max="9" width="12.28515625" customWidth="1"/>
    <col min="10" max="10" width="11.85546875" customWidth="1"/>
    <col min="11" max="11" width="12" customWidth="1"/>
    <col min="12" max="12" width="3.5703125" customWidth="1"/>
  </cols>
  <sheetData>
    <row r="1" spans="1:12" ht="29.25" customHeight="1" x14ac:dyDescent="0.25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0.25" customHeight="1" x14ac:dyDescent="0.25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</row>
    <row r="3" spans="1:12" ht="23.25" customHeight="1" x14ac:dyDescent="0.25">
      <c r="A3" s="46" t="s">
        <v>35</v>
      </c>
      <c r="B3" s="50" t="s">
        <v>0</v>
      </c>
      <c r="C3" s="50" t="s">
        <v>34</v>
      </c>
      <c r="D3" s="51" t="s">
        <v>22</v>
      </c>
      <c r="E3" s="52"/>
      <c r="F3" s="52"/>
      <c r="G3" s="52"/>
      <c r="H3" s="53"/>
      <c r="I3" s="54" t="s">
        <v>1</v>
      </c>
      <c r="J3" s="57" t="s">
        <v>49</v>
      </c>
      <c r="K3" s="46" t="s">
        <v>50</v>
      </c>
    </row>
    <row r="4" spans="1:12" ht="39.75" customHeight="1" x14ac:dyDescent="0.25">
      <c r="A4" s="46"/>
      <c r="B4" s="50"/>
      <c r="C4" s="50"/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I4" s="55"/>
      <c r="J4" s="58"/>
      <c r="K4" s="46"/>
    </row>
    <row r="5" spans="1:12" ht="19.5" customHeight="1" x14ac:dyDescent="0.25">
      <c r="A5" s="46"/>
      <c r="B5" s="50"/>
      <c r="C5" s="50"/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6"/>
      <c r="J5" s="59"/>
      <c r="K5" s="46"/>
    </row>
    <row r="6" spans="1:12" ht="21" customHeight="1" x14ac:dyDescent="0.3">
      <c r="A6" s="2">
        <v>1</v>
      </c>
      <c r="B6" s="11" t="s">
        <v>10</v>
      </c>
      <c r="C6" s="2">
        <v>104</v>
      </c>
      <c r="D6" s="2">
        <v>12</v>
      </c>
      <c r="E6" s="2">
        <v>16</v>
      </c>
      <c r="F6" s="2">
        <v>12</v>
      </c>
      <c r="G6" s="2">
        <v>15</v>
      </c>
      <c r="H6" s="8"/>
      <c r="I6" s="14">
        <f t="shared" ref="I6:I25" si="0">SUM(D6:H6)</f>
        <v>55</v>
      </c>
      <c r="J6" s="15">
        <f t="shared" ref="J6:J25" si="1">SUM(100/C6*I6)</f>
        <v>52.884615384615387</v>
      </c>
      <c r="K6" s="12">
        <v>35.58</v>
      </c>
      <c r="L6" s="20" t="s">
        <v>52</v>
      </c>
    </row>
    <row r="7" spans="1:12" ht="21" customHeight="1" x14ac:dyDescent="0.3">
      <c r="A7" s="1">
        <v>2</v>
      </c>
      <c r="B7" s="4" t="s">
        <v>17</v>
      </c>
      <c r="C7" s="1">
        <v>76</v>
      </c>
      <c r="D7" s="1">
        <v>11</v>
      </c>
      <c r="E7" s="1">
        <v>14</v>
      </c>
      <c r="F7" s="1">
        <v>4</v>
      </c>
      <c r="G7" s="1">
        <v>11</v>
      </c>
      <c r="H7" s="9"/>
      <c r="I7" s="14">
        <f t="shared" si="0"/>
        <v>40</v>
      </c>
      <c r="J7" s="16">
        <f t="shared" si="1"/>
        <v>52.631578947368425</v>
      </c>
      <c r="K7" s="12">
        <v>38.159999999999997</v>
      </c>
      <c r="L7" s="20" t="s">
        <v>52</v>
      </c>
    </row>
    <row r="8" spans="1:12" ht="21" customHeight="1" x14ac:dyDescent="0.3">
      <c r="A8" s="1">
        <v>3</v>
      </c>
      <c r="B8" s="4" t="s">
        <v>16</v>
      </c>
      <c r="C8" s="1">
        <v>90</v>
      </c>
      <c r="D8" s="1">
        <v>10</v>
      </c>
      <c r="E8" s="1">
        <v>9</v>
      </c>
      <c r="F8" s="1">
        <v>11</v>
      </c>
      <c r="G8" s="1">
        <v>11</v>
      </c>
      <c r="H8" s="1"/>
      <c r="I8" s="14">
        <f t="shared" si="0"/>
        <v>41</v>
      </c>
      <c r="J8" s="16">
        <f t="shared" si="1"/>
        <v>45.555555555555557</v>
      </c>
      <c r="K8" s="13">
        <v>17.78</v>
      </c>
      <c r="L8" s="20" t="s">
        <v>52</v>
      </c>
    </row>
    <row r="9" spans="1:12" ht="21" customHeight="1" x14ac:dyDescent="0.3">
      <c r="A9" s="1">
        <v>4</v>
      </c>
      <c r="B9" s="4" t="s">
        <v>7</v>
      </c>
      <c r="C9" s="1">
        <v>248</v>
      </c>
      <c r="D9" s="1">
        <v>17</v>
      </c>
      <c r="E9" s="1">
        <v>26</v>
      </c>
      <c r="F9" s="1">
        <v>16</v>
      </c>
      <c r="G9" s="1">
        <v>34</v>
      </c>
      <c r="H9" s="1">
        <v>11</v>
      </c>
      <c r="I9" s="14">
        <f t="shared" si="0"/>
        <v>104</v>
      </c>
      <c r="J9" s="16">
        <f t="shared" si="1"/>
        <v>41.935483870967737</v>
      </c>
      <c r="K9" s="13">
        <v>28.63</v>
      </c>
      <c r="L9" s="20" t="s">
        <v>52</v>
      </c>
    </row>
    <row r="10" spans="1:12" ht="21" customHeight="1" x14ac:dyDescent="0.3">
      <c r="A10" s="1">
        <v>5</v>
      </c>
      <c r="B10" s="4" t="s">
        <v>3</v>
      </c>
      <c r="C10" s="1">
        <v>142</v>
      </c>
      <c r="D10" s="1">
        <v>9</v>
      </c>
      <c r="E10" s="1">
        <v>14</v>
      </c>
      <c r="F10" s="1">
        <v>6</v>
      </c>
      <c r="G10" s="1">
        <v>9</v>
      </c>
      <c r="H10" s="1">
        <v>8</v>
      </c>
      <c r="I10" s="14">
        <f t="shared" si="0"/>
        <v>46</v>
      </c>
      <c r="J10" s="16">
        <f t="shared" si="1"/>
        <v>32.394366197183096</v>
      </c>
      <c r="K10" s="12">
        <v>50</v>
      </c>
      <c r="L10" s="20" t="s">
        <v>53</v>
      </c>
    </row>
    <row r="11" spans="1:12" s="3" customFormat="1" ht="21" customHeight="1" x14ac:dyDescent="0.3">
      <c r="A11" s="1">
        <v>6</v>
      </c>
      <c r="B11" s="4" t="s">
        <v>37</v>
      </c>
      <c r="C11" s="1">
        <v>460</v>
      </c>
      <c r="D11" s="1">
        <v>30</v>
      </c>
      <c r="E11" s="1">
        <v>48</v>
      </c>
      <c r="F11" s="1">
        <v>34</v>
      </c>
      <c r="G11" s="1">
        <v>24</v>
      </c>
      <c r="H11" s="1">
        <v>11</v>
      </c>
      <c r="I11" s="14">
        <f t="shared" si="0"/>
        <v>147</v>
      </c>
      <c r="J11" s="16">
        <f t="shared" si="1"/>
        <v>31.956521739130434</v>
      </c>
      <c r="K11" s="13">
        <v>11.74</v>
      </c>
      <c r="L11" s="20" t="s">
        <v>52</v>
      </c>
    </row>
    <row r="12" spans="1:12" ht="21" customHeight="1" x14ac:dyDescent="0.3">
      <c r="A12" s="1">
        <v>7</v>
      </c>
      <c r="B12" s="4" t="s">
        <v>12</v>
      </c>
      <c r="C12" s="1">
        <v>160</v>
      </c>
      <c r="D12" s="1">
        <v>7</v>
      </c>
      <c r="E12" s="1">
        <v>11</v>
      </c>
      <c r="F12" s="1">
        <v>7</v>
      </c>
      <c r="G12" s="1">
        <v>15</v>
      </c>
      <c r="H12" s="1">
        <v>9</v>
      </c>
      <c r="I12" s="14">
        <f t="shared" si="0"/>
        <v>49</v>
      </c>
      <c r="J12" s="16">
        <f t="shared" si="1"/>
        <v>30.625</v>
      </c>
      <c r="K12" s="13">
        <v>24.38</v>
      </c>
      <c r="L12" s="20" t="s">
        <v>52</v>
      </c>
    </row>
    <row r="13" spans="1:12" s="3" customFormat="1" ht="21" customHeight="1" x14ac:dyDescent="0.3">
      <c r="A13" s="1">
        <v>8</v>
      </c>
      <c r="B13" s="4" t="s">
        <v>9</v>
      </c>
      <c r="C13" s="1">
        <v>107</v>
      </c>
      <c r="D13" s="1">
        <v>13</v>
      </c>
      <c r="E13" s="1">
        <v>7</v>
      </c>
      <c r="F13" s="1">
        <v>3</v>
      </c>
      <c r="G13" s="1">
        <v>7</v>
      </c>
      <c r="H13" s="9"/>
      <c r="I13" s="14">
        <f t="shared" si="0"/>
        <v>30</v>
      </c>
      <c r="J13" s="16">
        <f t="shared" si="1"/>
        <v>28.037383177570092</v>
      </c>
      <c r="K13" s="12">
        <v>31.78</v>
      </c>
      <c r="L13" s="20" t="s">
        <v>53</v>
      </c>
    </row>
    <row r="14" spans="1:12" s="3" customFormat="1" ht="21" customHeight="1" x14ac:dyDescent="0.3">
      <c r="A14" s="1">
        <v>9</v>
      </c>
      <c r="B14" s="4" t="s">
        <v>13</v>
      </c>
      <c r="C14" s="1">
        <v>118</v>
      </c>
      <c r="D14" s="1">
        <v>4</v>
      </c>
      <c r="E14" s="1">
        <v>8</v>
      </c>
      <c r="F14" s="1">
        <v>11</v>
      </c>
      <c r="G14" s="1">
        <v>10</v>
      </c>
      <c r="H14" s="9"/>
      <c r="I14" s="14">
        <f t="shared" si="0"/>
        <v>33</v>
      </c>
      <c r="J14" s="16">
        <f t="shared" si="1"/>
        <v>27.966101694915253</v>
      </c>
      <c r="K14" s="12">
        <v>29.66</v>
      </c>
      <c r="L14" s="20" t="s">
        <v>53</v>
      </c>
    </row>
    <row r="15" spans="1:12" s="3" customFormat="1" ht="21" customHeight="1" x14ac:dyDescent="0.3">
      <c r="A15" s="1">
        <v>10</v>
      </c>
      <c r="B15" s="4" t="s">
        <v>4</v>
      </c>
      <c r="C15" s="1">
        <v>250</v>
      </c>
      <c r="D15" s="1">
        <v>15</v>
      </c>
      <c r="E15" s="1">
        <v>3</v>
      </c>
      <c r="F15" s="1">
        <v>9</v>
      </c>
      <c r="G15" s="1">
        <v>18</v>
      </c>
      <c r="H15" s="1">
        <v>22</v>
      </c>
      <c r="I15" s="14">
        <f t="shared" si="0"/>
        <v>67</v>
      </c>
      <c r="J15" s="16">
        <f t="shared" si="1"/>
        <v>26.8</v>
      </c>
      <c r="K15" s="13">
        <v>30</v>
      </c>
      <c r="L15" s="20" t="s">
        <v>53</v>
      </c>
    </row>
    <row r="16" spans="1:12" ht="21" customHeight="1" x14ac:dyDescent="0.3">
      <c r="A16" s="1">
        <v>11</v>
      </c>
      <c r="B16" s="4" t="s">
        <v>15</v>
      </c>
      <c r="C16" s="1">
        <v>66</v>
      </c>
      <c r="D16" s="1">
        <v>3</v>
      </c>
      <c r="E16" s="1">
        <v>5</v>
      </c>
      <c r="F16" s="1">
        <v>6</v>
      </c>
      <c r="G16" s="1">
        <v>2</v>
      </c>
      <c r="H16" s="1"/>
      <c r="I16" s="14">
        <f t="shared" si="0"/>
        <v>16</v>
      </c>
      <c r="J16" s="16">
        <f t="shared" si="1"/>
        <v>24.242424242424242</v>
      </c>
      <c r="K16" s="13">
        <v>16.670000000000002</v>
      </c>
      <c r="L16" s="20" t="s">
        <v>52</v>
      </c>
    </row>
    <row r="17" spans="1:12" s="3" customFormat="1" ht="21" customHeight="1" x14ac:dyDescent="0.3">
      <c r="A17" s="1">
        <v>12</v>
      </c>
      <c r="B17" s="4" t="s">
        <v>11</v>
      </c>
      <c r="C17" s="1">
        <v>248</v>
      </c>
      <c r="D17" s="1">
        <v>6</v>
      </c>
      <c r="E17" s="1">
        <v>6</v>
      </c>
      <c r="F17" s="1">
        <v>8</v>
      </c>
      <c r="G17" s="1">
        <v>14</v>
      </c>
      <c r="H17" s="1">
        <v>12</v>
      </c>
      <c r="I17" s="14">
        <f t="shared" si="0"/>
        <v>46</v>
      </c>
      <c r="J17" s="16">
        <f t="shared" si="1"/>
        <v>18.548387096774192</v>
      </c>
      <c r="K17" s="13">
        <v>21.77</v>
      </c>
      <c r="L17" s="20" t="s">
        <v>53</v>
      </c>
    </row>
    <row r="18" spans="1:12" s="3" customFormat="1" ht="21" customHeight="1" x14ac:dyDescent="0.3">
      <c r="A18" s="1">
        <v>13</v>
      </c>
      <c r="B18" s="4" t="s">
        <v>51</v>
      </c>
      <c r="C18" s="1">
        <v>127</v>
      </c>
      <c r="D18" s="1">
        <v>0</v>
      </c>
      <c r="E18" s="1">
        <v>7</v>
      </c>
      <c r="F18" s="1">
        <v>7</v>
      </c>
      <c r="G18" s="1">
        <v>7</v>
      </c>
      <c r="H18" s="1"/>
      <c r="I18" s="14">
        <f t="shared" si="0"/>
        <v>21</v>
      </c>
      <c r="J18" s="16">
        <f t="shared" si="1"/>
        <v>16.535433070866144</v>
      </c>
      <c r="K18" s="13">
        <v>14.96</v>
      </c>
      <c r="L18" s="20" t="s">
        <v>52</v>
      </c>
    </row>
    <row r="19" spans="1:12" s="3" customFormat="1" ht="21" customHeight="1" x14ac:dyDescent="0.3">
      <c r="A19" s="1">
        <v>14</v>
      </c>
      <c r="B19" s="4" t="s">
        <v>5</v>
      </c>
      <c r="C19" s="1">
        <v>167</v>
      </c>
      <c r="D19" s="1">
        <v>3</v>
      </c>
      <c r="E19" s="1">
        <v>15</v>
      </c>
      <c r="F19" s="1">
        <v>4</v>
      </c>
      <c r="G19" s="1">
        <v>2</v>
      </c>
      <c r="H19" s="1">
        <v>3</v>
      </c>
      <c r="I19" s="14">
        <f t="shared" si="0"/>
        <v>27</v>
      </c>
      <c r="J19" s="16">
        <f t="shared" si="1"/>
        <v>16.167664670658681</v>
      </c>
      <c r="K19" s="13">
        <v>9.58</v>
      </c>
      <c r="L19" s="20" t="s">
        <v>52</v>
      </c>
    </row>
    <row r="20" spans="1:12" s="3" customFormat="1" ht="21" customHeight="1" x14ac:dyDescent="0.3">
      <c r="A20" s="1">
        <v>15</v>
      </c>
      <c r="B20" s="4" t="s">
        <v>8</v>
      </c>
      <c r="C20" s="1">
        <v>89</v>
      </c>
      <c r="D20" s="1">
        <v>2</v>
      </c>
      <c r="E20" s="1">
        <v>2</v>
      </c>
      <c r="F20" s="1">
        <v>5</v>
      </c>
      <c r="G20" s="1">
        <v>5</v>
      </c>
      <c r="H20" s="1"/>
      <c r="I20" s="14">
        <f t="shared" si="0"/>
        <v>14</v>
      </c>
      <c r="J20" s="16">
        <f t="shared" si="1"/>
        <v>15.730337078651687</v>
      </c>
      <c r="K20" s="13">
        <v>11.24</v>
      </c>
      <c r="L20" s="20" t="s">
        <v>52</v>
      </c>
    </row>
    <row r="21" spans="1:12" s="3" customFormat="1" ht="21" customHeight="1" x14ac:dyDescent="0.3">
      <c r="A21" s="1">
        <v>16</v>
      </c>
      <c r="B21" s="4" t="s">
        <v>14</v>
      </c>
      <c r="C21" s="1">
        <v>794</v>
      </c>
      <c r="D21" s="1">
        <v>44</v>
      </c>
      <c r="E21" s="1">
        <v>1</v>
      </c>
      <c r="F21" s="1">
        <v>30</v>
      </c>
      <c r="G21" s="1">
        <v>26</v>
      </c>
      <c r="H21" s="1">
        <v>11</v>
      </c>
      <c r="I21" s="14">
        <f t="shared" si="0"/>
        <v>112</v>
      </c>
      <c r="J21" s="16">
        <f t="shared" si="1"/>
        <v>14.105793450881613</v>
      </c>
      <c r="K21" s="13">
        <v>9.4499999999999993</v>
      </c>
      <c r="L21" s="20" t="s">
        <v>52</v>
      </c>
    </row>
    <row r="22" spans="1:12" s="3" customFormat="1" ht="21" customHeight="1" x14ac:dyDescent="0.3">
      <c r="A22" s="1">
        <v>17</v>
      </c>
      <c r="B22" s="4" t="s">
        <v>20</v>
      </c>
      <c r="C22" s="1">
        <v>105</v>
      </c>
      <c r="D22" s="1">
        <v>2</v>
      </c>
      <c r="E22" s="1">
        <v>4</v>
      </c>
      <c r="F22" s="1">
        <v>2</v>
      </c>
      <c r="G22" s="1">
        <v>6</v>
      </c>
      <c r="H22" s="1"/>
      <c r="I22" s="14">
        <f t="shared" si="0"/>
        <v>14</v>
      </c>
      <c r="J22" s="16">
        <f t="shared" si="1"/>
        <v>13.333333333333332</v>
      </c>
      <c r="K22" s="17">
        <v>5.71</v>
      </c>
      <c r="L22" s="20" t="s">
        <v>52</v>
      </c>
    </row>
    <row r="23" spans="1:12" s="3" customFormat="1" ht="21" customHeight="1" x14ac:dyDescent="0.3">
      <c r="A23" s="1">
        <v>18</v>
      </c>
      <c r="B23" s="4" t="s">
        <v>6</v>
      </c>
      <c r="C23" s="1">
        <v>114</v>
      </c>
      <c r="D23" s="1">
        <v>4</v>
      </c>
      <c r="E23" s="1">
        <v>1</v>
      </c>
      <c r="F23" s="1">
        <v>5</v>
      </c>
      <c r="G23" s="1">
        <v>4</v>
      </c>
      <c r="H23" s="1">
        <v>1</v>
      </c>
      <c r="I23" s="14">
        <f t="shared" si="0"/>
        <v>15</v>
      </c>
      <c r="J23" s="16">
        <f t="shared" si="1"/>
        <v>13.157894736842104</v>
      </c>
      <c r="K23" s="12">
        <v>18.420000000000002</v>
      </c>
      <c r="L23" s="20" t="s">
        <v>53</v>
      </c>
    </row>
    <row r="24" spans="1:12" s="3" customFormat="1" ht="21" customHeight="1" x14ac:dyDescent="0.3">
      <c r="A24" s="1">
        <v>19</v>
      </c>
      <c r="B24" s="4" t="s">
        <v>19</v>
      </c>
      <c r="C24" s="1">
        <v>67</v>
      </c>
      <c r="D24" s="1">
        <v>0</v>
      </c>
      <c r="E24" s="1">
        <v>2</v>
      </c>
      <c r="F24" s="1">
        <v>3</v>
      </c>
      <c r="G24" s="1">
        <v>3</v>
      </c>
      <c r="H24" s="1"/>
      <c r="I24" s="14">
        <f t="shared" si="0"/>
        <v>8</v>
      </c>
      <c r="J24" s="16">
        <f t="shared" si="1"/>
        <v>11.940298507462687</v>
      </c>
      <c r="K24" s="12">
        <v>19.399999999999999</v>
      </c>
      <c r="L24" s="20" t="s">
        <v>53</v>
      </c>
    </row>
    <row r="25" spans="1:12" s="3" customFormat="1" ht="21" customHeight="1" x14ac:dyDescent="0.3">
      <c r="A25" s="1">
        <v>20</v>
      </c>
      <c r="B25" s="4" t="s">
        <v>18</v>
      </c>
      <c r="C25" s="1">
        <v>106</v>
      </c>
      <c r="D25" s="1">
        <v>0</v>
      </c>
      <c r="E25" s="1">
        <v>2</v>
      </c>
      <c r="F25" s="1">
        <v>2</v>
      </c>
      <c r="G25" s="1">
        <v>6</v>
      </c>
      <c r="H25" s="1"/>
      <c r="I25" s="14">
        <f t="shared" si="0"/>
        <v>10</v>
      </c>
      <c r="J25" s="16">
        <f t="shared" si="1"/>
        <v>9.433962264150944</v>
      </c>
      <c r="K25" s="13">
        <v>16.04</v>
      </c>
      <c r="L25" s="20" t="s">
        <v>53</v>
      </c>
    </row>
    <row r="26" spans="1:12" ht="21" customHeight="1" x14ac:dyDescent="0.3">
      <c r="A26" s="48" t="s">
        <v>21</v>
      </c>
      <c r="B26" s="49"/>
      <c r="C26" s="10">
        <f>SUM(C6:C25)</f>
        <v>3638</v>
      </c>
      <c r="D26" s="10">
        <f>SUM(D6:D25)</f>
        <v>192</v>
      </c>
      <c r="E26" s="10">
        <f t="shared" ref="E26:I26" si="2">SUM(E6:E25)</f>
        <v>201</v>
      </c>
      <c r="F26" s="10">
        <f t="shared" si="2"/>
        <v>185</v>
      </c>
      <c r="G26" s="10">
        <f t="shared" si="2"/>
        <v>229</v>
      </c>
      <c r="H26" s="10">
        <f t="shared" si="2"/>
        <v>88</v>
      </c>
      <c r="I26" s="10">
        <f t="shared" si="2"/>
        <v>895</v>
      </c>
      <c r="J26" s="18">
        <f t="shared" ref="J26" si="3">SUM(100/C26*I26)</f>
        <v>24.601429356789446</v>
      </c>
      <c r="K26" s="19">
        <v>19.37</v>
      </c>
      <c r="L26" s="21" t="s">
        <v>52</v>
      </c>
    </row>
  </sheetData>
  <sortState ref="B6:K25">
    <sortCondition descending="1" ref="J6:J25"/>
  </sortState>
  <mergeCells count="10">
    <mergeCell ref="K3:K5"/>
    <mergeCell ref="A2:J2"/>
    <mergeCell ref="A26:B26"/>
    <mergeCell ref="A3:A5"/>
    <mergeCell ref="B3:B5"/>
    <mergeCell ref="C3:C5"/>
    <mergeCell ref="D3:H3"/>
    <mergeCell ref="I3:I5"/>
    <mergeCell ref="J3:J5"/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M6" sqref="M6"/>
    </sheetView>
  </sheetViews>
  <sheetFormatPr defaultRowHeight="15" x14ac:dyDescent="0.25"/>
  <cols>
    <col min="1" max="1" width="12.85546875" customWidth="1"/>
    <col min="2" max="2" width="32.85546875" customWidth="1"/>
    <col min="3" max="3" width="16.28515625" customWidth="1"/>
    <col min="4" max="8" width="12.7109375" customWidth="1"/>
    <col min="9" max="9" width="12.5703125" customWidth="1"/>
    <col min="10" max="10" width="12.28515625" customWidth="1"/>
  </cols>
  <sheetData>
    <row r="1" spans="1:10" ht="20.25" x14ac:dyDescent="0.2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0.25" x14ac:dyDescent="0.25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.75" x14ac:dyDescent="0.25">
      <c r="A3" s="46" t="s">
        <v>39</v>
      </c>
      <c r="B3" s="50" t="s">
        <v>0</v>
      </c>
      <c r="C3" s="50" t="s">
        <v>40</v>
      </c>
      <c r="D3" s="51" t="s">
        <v>22</v>
      </c>
      <c r="E3" s="52"/>
      <c r="F3" s="52"/>
      <c r="G3" s="52"/>
      <c r="H3" s="53"/>
      <c r="I3" s="46" t="s">
        <v>1</v>
      </c>
      <c r="J3" s="46" t="s">
        <v>2</v>
      </c>
    </row>
    <row r="4" spans="1:10" ht="38.25" customHeight="1" x14ac:dyDescent="0.25">
      <c r="A4" s="46"/>
      <c r="B4" s="50"/>
      <c r="C4" s="50"/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46"/>
      <c r="J4" s="46"/>
    </row>
    <row r="5" spans="1:10" ht="18" customHeight="1" x14ac:dyDescent="0.25">
      <c r="A5" s="46"/>
      <c r="B5" s="50"/>
      <c r="C5" s="50"/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46"/>
      <c r="J5" s="46"/>
    </row>
    <row r="6" spans="1:10" ht="18" customHeight="1" x14ac:dyDescent="0.25">
      <c r="A6" s="27" t="s">
        <v>41</v>
      </c>
      <c r="B6" s="28" t="s">
        <v>42</v>
      </c>
      <c r="C6" s="29">
        <f t="shared" ref="C6:H6" si="0">SUM(C7:C14)</f>
        <v>994</v>
      </c>
      <c r="D6" s="29">
        <f t="shared" si="0"/>
        <v>63</v>
      </c>
      <c r="E6" s="29">
        <f t="shared" si="0"/>
        <v>64</v>
      </c>
      <c r="F6" s="29">
        <f t="shared" si="0"/>
        <v>58</v>
      </c>
      <c r="G6" s="29">
        <f t="shared" si="0"/>
        <v>81</v>
      </c>
      <c r="H6" s="29">
        <f t="shared" si="0"/>
        <v>31</v>
      </c>
      <c r="I6" s="29">
        <f t="shared" ref="I6:I21" si="1">SUM(D6:H6)</f>
        <v>297</v>
      </c>
      <c r="J6" s="30">
        <f t="shared" ref="J6" si="2">SUM(100/C6*I6)</f>
        <v>29.879275653923543</v>
      </c>
    </row>
    <row r="7" spans="1:10" ht="18" customHeight="1" x14ac:dyDescent="0.25">
      <c r="A7" s="31">
        <v>1</v>
      </c>
      <c r="B7" s="4" t="s">
        <v>17</v>
      </c>
      <c r="C7" s="1">
        <v>76</v>
      </c>
      <c r="D7" s="1">
        <v>11</v>
      </c>
      <c r="E7" s="1">
        <v>14</v>
      </c>
      <c r="F7" s="1">
        <v>4</v>
      </c>
      <c r="G7" s="1">
        <v>11</v>
      </c>
      <c r="H7" s="1"/>
      <c r="I7" s="22">
        <f t="shared" si="1"/>
        <v>40</v>
      </c>
      <c r="J7" s="23">
        <f t="shared" ref="J7:J14" si="3">SUM(100/C7*I7)</f>
        <v>52.631578947368425</v>
      </c>
    </row>
    <row r="8" spans="1:10" ht="18" customHeight="1" x14ac:dyDescent="0.25">
      <c r="A8" s="32">
        <v>2</v>
      </c>
      <c r="B8" s="4" t="s">
        <v>16</v>
      </c>
      <c r="C8" s="1">
        <v>90</v>
      </c>
      <c r="D8" s="1">
        <v>10</v>
      </c>
      <c r="E8" s="1">
        <v>9</v>
      </c>
      <c r="F8" s="1">
        <v>11</v>
      </c>
      <c r="G8" s="1">
        <v>11</v>
      </c>
      <c r="H8" s="1"/>
      <c r="I8" s="22">
        <f t="shared" si="1"/>
        <v>41</v>
      </c>
      <c r="J8" s="23">
        <f t="shared" si="3"/>
        <v>45.555555555555557</v>
      </c>
    </row>
    <row r="9" spans="1:10" ht="18" customHeight="1" x14ac:dyDescent="0.25">
      <c r="A9" s="31">
        <v>3</v>
      </c>
      <c r="B9" s="4" t="s">
        <v>12</v>
      </c>
      <c r="C9" s="1">
        <v>160</v>
      </c>
      <c r="D9" s="1">
        <v>7</v>
      </c>
      <c r="E9" s="1">
        <v>11</v>
      </c>
      <c r="F9" s="1">
        <v>7</v>
      </c>
      <c r="G9" s="1">
        <v>15</v>
      </c>
      <c r="H9" s="1">
        <v>9</v>
      </c>
      <c r="I9" s="22">
        <f t="shared" si="1"/>
        <v>49</v>
      </c>
      <c r="J9" s="23">
        <f t="shared" si="3"/>
        <v>30.625</v>
      </c>
    </row>
    <row r="10" spans="1:10" ht="18" customHeight="1" x14ac:dyDescent="0.25">
      <c r="A10" s="32">
        <v>4</v>
      </c>
      <c r="B10" s="4" t="s">
        <v>9</v>
      </c>
      <c r="C10" s="1">
        <v>107</v>
      </c>
      <c r="D10" s="1">
        <v>13</v>
      </c>
      <c r="E10" s="1">
        <v>7</v>
      </c>
      <c r="F10" s="1">
        <v>3</v>
      </c>
      <c r="G10" s="1">
        <v>7</v>
      </c>
      <c r="H10" s="1"/>
      <c r="I10" s="22">
        <f t="shared" si="1"/>
        <v>30</v>
      </c>
      <c r="J10" s="23">
        <f t="shared" si="3"/>
        <v>28.037383177570092</v>
      </c>
    </row>
    <row r="11" spans="1:10" ht="18" customHeight="1" x14ac:dyDescent="0.25">
      <c r="A11" s="31">
        <v>5</v>
      </c>
      <c r="B11" s="4" t="s">
        <v>13</v>
      </c>
      <c r="C11" s="1">
        <v>118</v>
      </c>
      <c r="D11" s="1">
        <v>4</v>
      </c>
      <c r="E11" s="1">
        <v>8</v>
      </c>
      <c r="F11" s="1">
        <v>11</v>
      </c>
      <c r="G11" s="1">
        <v>10</v>
      </c>
      <c r="H11" s="1"/>
      <c r="I11" s="22">
        <f t="shared" si="1"/>
        <v>33</v>
      </c>
      <c r="J11" s="23">
        <f t="shared" si="3"/>
        <v>27.966101694915253</v>
      </c>
    </row>
    <row r="12" spans="1:10" ht="18" customHeight="1" x14ac:dyDescent="0.25">
      <c r="A12" s="32">
        <v>6</v>
      </c>
      <c r="B12" s="4" t="s">
        <v>4</v>
      </c>
      <c r="C12" s="1">
        <v>250</v>
      </c>
      <c r="D12" s="1">
        <v>15</v>
      </c>
      <c r="E12" s="1">
        <v>3</v>
      </c>
      <c r="F12" s="1">
        <v>9</v>
      </c>
      <c r="G12" s="1">
        <v>18</v>
      </c>
      <c r="H12" s="1">
        <v>22</v>
      </c>
      <c r="I12" s="22">
        <f t="shared" si="1"/>
        <v>67</v>
      </c>
      <c r="J12" s="23">
        <f t="shared" si="3"/>
        <v>26.8</v>
      </c>
    </row>
    <row r="13" spans="1:10" ht="18" customHeight="1" x14ac:dyDescent="0.25">
      <c r="A13" s="31">
        <v>7</v>
      </c>
      <c r="B13" s="4" t="s">
        <v>15</v>
      </c>
      <c r="C13" s="1">
        <v>66</v>
      </c>
      <c r="D13" s="1">
        <v>3</v>
      </c>
      <c r="E13" s="1">
        <v>5</v>
      </c>
      <c r="F13" s="1">
        <v>6</v>
      </c>
      <c r="G13" s="1">
        <v>2</v>
      </c>
      <c r="H13" s="1"/>
      <c r="I13" s="22">
        <f t="shared" si="1"/>
        <v>16</v>
      </c>
      <c r="J13" s="23">
        <f t="shared" si="3"/>
        <v>24.242424242424242</v>
      </c>
    </row>
    <row r="14" spans="1:10" ht="18" customHeight="1" x14ac:dyDescent="0.25">
      <c r="A14" s="32">
        <v>8</v>
      </c>
      <c r="B14" s="4" t="s">
        <v>51</v>
      </c>
      <c r="C14" s="1">
        <v>127</v>
      </c>
      <c r="D14" s="1">
        <v>0</v>
      </c>
      <c r="E14" s="1">
        <v>7</v>
      </c>
      <c r="F14" s="1">
        <v>7</v>
      </c>
      <c r="G14" s="1">
        <v>7</v>
      </c>
      <c r="H14" s="1"/>
      <c r="I14" s="22">
        <f t="shared" si="1"/>
        <v>21</v>
      </c>
      <c r="J14" s="23">
        <f t="shared" si="3"/>
        <v>16.535433070866144</v>
      </c>
    </row>
    <row r="15" spans="1:10" ht="18" customHeight="1" x14ac:dyDescent="0.25">
      <c r="A15" s="33" t="s">
        <v>43</v>
      </c>
      <c r="B15" s="34" t="s">
        <v>44</v>
      </c>
      <c r="C15" s="35">
        <f t="shared" ref="C15:H15" si="4">SUM(C16:C21)</f>
        <v>827</v>
      </c>
      <c r="D15" s="35">
        <f t="shared" si="4"/>
        <v>35</v>
      </c>
      <c r="E15" s="35">
        <f t="shared" si="4"/>
        <v>60</v>
      </c>
      <c r="F15" s="35">
        <f t="shared" si="4"/>
        <v>39</v>
      </c>
      <c r="G15" s="35">
        <f t="shared" si="4"/>
        <v>57</v>
      </c>
      <c r="H15" s="35">
        <f t="shared" si="4"/>
        <v>23</v>
      </c>
      <c r="I15" s="36">
        <f t="shared" si="1"/>
        <v>214</v>
      </c>
      <c r="J15" s="30">
        <f t="shared" ref="J15" si="5">SUM(100/C15*I15)</f>
        <v>25.87666263603386</v>
      </c>
    </row>
    <row r="16" spans="1:10" ht="18" customHeight="1" x14ac:dyDescent="0.25">
      <c r="A16" s="32">
        <v>1</v>
      </c>
      <c r="B16" s="4" t="s">
        <v>7</v>
      </c>
      <c r="C16" s="1">
        <v>248</v>
      </c>
      <c r="D16" s="1">
        <v>17</v>
      </c>
      <c r="E16" s="1">
        <v>26</v>
      </c>
      <c r="F16" s="1">
        <v>16</v>
      </c>
      <c r="G16" s="1">
        <v>34</v>
      </c>
      <c r="H16" s="1">
        <v>11</v>
      </c>
      <c r="I16" s="22">
        <f t="shared" si="1"/>
        <v>104</v>
      </c>
      <c r="J16" s="23">
        <f t="shared" ref="J16:J21" si="6">SUM(100/C16*I16)</f>
        <v>41.935483870967737</v>
      </c>
    </row>
    <row r="17" spans="1:10" ht="18" customHeight="1" x14ac:dyDescent="0.25">
      <c r="A17" s="32">
        <v>2</v>
      </c>
      <c r="B17" s="4" t="s">
        <v>3</v>
      </c>
      <c r="C17" s="1">
        <v>142</v>
      </c>
      <c r="D17" s="1">
        <v>9</v>
      </c>
      <c r="E17" s="1">
        <v>14</v>
      </c>
      <c r="F17" s="1">
        <v>6</v>
      </c>
      <c r="G17" s="1">
        <v>9</v>
      </c>
      <c r="H17" s="1">
        <v>8</v>
      </c>
      <c r="I17" s="22">
        <f t="shared" si="1"/>
        <v>46</v>
      </c>
      <c r="J17" s="23">
        <f t="shared" si="6"/>
        <v>32.394366197183096</v>
      </c>
    </row>
    <row r="18" spans="1:10" ht="18" customHeight="1" x14ac:dyDescent="0.25">
      <c r="A18" s="32">
        <v>3</v>
      </c>
      <c r="B18" s="4" t="s">
        <v>5</v>
      </c>
      <c r="C18" s="1">
        <v>167</v>
      </c>
      <c r="D18" s="1">
        <v>3</v>
      </c>
      <c r="E18" s="1">
        <v>15</v>
      </c>
      <c r="F18" s="1">
        <v>4</v>
      </c>
      <c r="G18" s="1">
        <v>2</v>
      </c>
      <c r="H18" s="1">
        <v>3</v>
      </c>
      <c r="I18" s="22">
        <f t="shared" si="1"/>
        <v>27</v>
      </c>
      <c r="J18" s="23">
        <f t="shared" si="6"/>
        <v>16.167664670658681</v>
      </c>
    </row>
    <row r="19" spans="1:10" ht="18" customHeight="1" x14ac:dyDescent="0.25">
      <c r="A19" s="32">
        <v>4</v>
      </c>
      <c r="B19" s="4" t="s">
        <v>8</v>
      </c>
      <c r="C19" s="1">
        <v>89</v>
      </c>
      <c r="D19" s="1">
        <v>2</v>
      </c>
      <c r="E19" s="1">
        <v>2</v>
      </c>
      <c r="F19" s="1">
        <v>5</v>
      </c>
      <c r="G19" s="1">
        <v>5</v>
      </c>
      <c r="H19" s="1"/>
      <c r="I19" s="22">
        <f t="shared" si="1"/>
        <v>14</v>
      </c>
      <c r="J19" s="23">
        <f t="shared" si="6"/>
        <v>15.730337078651687</v>
      </c>
    </row>
    <row r="20" spans="1:10" ht="18" customHeight="1" x14ac:dyDescent="0.25">
      <c r="A20" s="32">
        <v>5</v>
      </c>
      <c r="B20" s="4" t="s">
        <v>6</v>
      </c>
      <c r="C20" s="1">
        <v>114</v>
      </c>
      <c r="D20" s="1">
        <v>4</v>
      </c>
      <c r="E20" s="1">
        <v>1</v>
      </c>
      <c r="F20" s="1">
        <v>5</v>
      </c>
      <c r="G20" s="1">
        <v>4</v>
      </c>
      <c r="H20" s="1">
        <v>1</v>
      </c>
      <c r="I20" s="22">
        <f t="shared" si="1"/>
        <v>15</v>
      </c>
      <c r="J20" s="23">
        <f t="shared" si="6"/>
        <v>13.157894736842104</v>
      </c>
    </row>
    <row r="21" spans="1:10" ht="18" customHeight="1" x14ac:dyDescent="0.25">
      <c r="A21" s="32">
        <v>6</v>
      </c>
      <c r="B21" s="4" t="s">
        <v>19</v>
      </c>
      <c r="C21" s="1">
        <v>67</v>
      </c>
      <c r="D21" s="1">
        <v>0</v>
      </c>
      <c r="E21" s="1">
        <v>2</v>
      </c>
      <c r="F21" s="1">
        <v>3</v>
      </c>
      <c r="G21" s="1">
        <v>3</v>
      </c>
      <c r="H21" s="1"/>
      <c r="I21" s="25">
        <f t="shared" si="1"/>
        <v>8</v>
      </c>
      <c r="J21" s="23">
        <f t="shared" si="6"/>
        <v>11.940298507462687</v>
      </c>
    </row>
    <row r="22" spans="1:10" ht="18" customHeight="1" x14ac:dyDescent="0.25">
      <c r="A22" s="33" t="s">
        <v>45</v>
      </c>
      <c r="B22" s="37" t="s">
        <v>46</v>
      </c>
      <c r="C22" s="38">
        <f t="shared" ref="C22:H22" si="7">SUM(C23:C25)</f>
        <v>814</v>
      </c>
      <c r="D22" s="38">
        <f t="shared" si="7"/>
        <v>36</v>
      </c>
      <c r="E22" s="38">
        <f t="shared" si="7"/>
        <v>56</v>
      </c>
      <c r="F22" s="38">
        <f t="shared" si="7"/>
        <v>44</v>
      </c>
      <c r="G22" s="38">
        <f t="shared" si="7"/>
        <v>44</v>
      </c>
      <c r="H22" s="39">
        <f t="shared" si="7"/>
        <v>23</v>
      </c>
      <c r="I22" s="29">
        <f t="shared" ref="I22:I26" si="8">SUM(D22:H22)</f>
        <v>203</v>
      </c>
      <c r="J22" s="30">
        <f t="shared" ref="J22" si="9">SUM(100/C22*I22)</f>
        <v>24.938574938574938</v>
      </c>
    </row>
    <row r="23" spans="1:10" ht="18" customHeight="1" x14ac:dyDescent="0.25">
      <c r="A23" s="40">
        <v>1</v>
      </c>
      <c r="B23" s="4" t="s">
        <v>37</v>
      </c>
      <c r="C23" s="1">
        <v>460</v>
      </c>
      <c r="D23" s="1">
        <v>30</v>
      </c>
      <c r="E23" s="1">
        <v>48</v>
      </c>
      <c r="F23" s="1">
        <v>34</v>
      </c>
      <c r="G23" s="1">
        <v>24</v>
      </c>
      <c r="H23" s="24">
        <v>11</v>
      </c>
      <c r="I23" s="26">
        <f>SUM(D23:H23)</f>
        <v>147</v>
      </c>
      <c r="J23" s="23">
        <f>SUM(100/C23*I23)</f>
        <v>31.956521739130434</v>
      </c>
    </row>
    <row r="24" spans="1:10" ht="18" customHeight="1" x14ac:dyDescent="0.25">
      <c r="A24" s="40">
        <v>2</v>
      </c>
      <c r="B24" s="4" t="s">
        <v>11</v>
      </c>
      <c r="C24" s="1">
        <v>248</v>
      </c>
      <c r="D24" s="1">
        <v>6</v>
      </c>
      <c r="E24" s="1">
        <v>6</v>
      </c>
      <c r="F24" s="1">
        <v>8</v>
      </c>
      <c r="G24" s="1">
        <v>14</v>
      </c>
      <c r="H24" s="1">
        <v>12</v>
      </c>
      <c r="I24" s="22">
        <f>SUM(D24:H24)</f>
        <v>46</v>
      </c>
      <c r="J24" s="23">
        <f>SUM(100/C24*I24)</f>
        <v>18.548387096774192</v>
      </c>
    </row>
    <row r="25" spans="1:10" ht="18" customHeight="1" x14ac:dyDescent="0.25">
      <c r="A25" s="40">
        <v>3</v>
      </c>
      <c r="B25" s="4" t="s">
        <v>18</v>
      </c>
      <c r="C25" s="1">
        <v>106</v>
      </c>
      <c r="D25" s="1">
        <v>0</v>
      </c>
      <c r="E25" s="1">
        <v>2</v>
      </c>
      <c r="F25" s="1">
        <v>2</v>
      </c>
      <c r="G25" s="1">
        <v>6</v>
      </c>
      <c r="H25" s="1"/>
      <c r="I25" s="22">
        <f>SUM(D25:H25)</f>
        <v>10</v>
      </c>
      <c r="J25" s="23">
        <f>SUM(100/C25*I25)</f>
        <v>9.433962264150944</v>
      </c>
    </row>
    <row r="26" spans="1:10" ht="18" customHeight="1" x14ac:dyDescent="0.25">
      <c r="A26" s="27" t="s">
        <v>47</v>
      </c>
      <c r="B26" s="41" t="s">
        <v>48</v>
      </c>
      <c r="C26" s="42">
        <f t="shared" ref="C26:H26" si="10">SUM(C27:C29)</f>
        <v>1003</v>
      </c>
      <c r="D26" s="42">
        <f t="shared" si="10"/>
        <v>58</v>
      </c>
      <c r="E26" s="42">
        <f t="shared" si="10"/>
        <v>21</v>
      </c>
      <c r="F26" s="42">
        <f t="shared" si="10"/>
        <v>44</v>
      </c>
      <c r="G26" s="42">
        <f t="shared" si="10"/>
        <v>47</v>
      </c>
      <c r="H26" s="42">
        <f t="shared" si="10"/>
        <v>11</v>
      </c>
      <c r="I26" s="36">
        <f t="shared" si="8"/>
        <v>181</v>
      </c>
      <c r="J26" s="30">
        <f t="shared" ref="J26" si="11">SUM(100/C26*I26)</f>
        <v>18.045862412761714</v>
      </c>
    </row>
    <row r="27" spans="1:10" ht="18" customHeight="1" x14ac:dyDescent="0.25">
      <c r="A27" s="40">
        <v>1</v>
      </c>
      <c r="B27" s="11" t="s">
        <v>10</v>
      </c>
      <c r="C27" s="2">
        <v>104</v>
      </c>
      <c r="D27" s="2">
        <v>12</v>
      </c>
      <c r="E27" s="2">
        <v>16</v>
      </c>
      <c r="F27" s="2">
        <v>12</v>
      </c>
      <c r="G27" s="2">
        <v>15</v>
      </c>
      <c r="H27" s="2"/>
      <c r="I27" s="22">
        <f>SUM(D27:H27)</f>
        <v>55</v>
      </c>
      <c r="J27" s="23">
        <f>SUM(100/C27*I27)</f>
        <v>52.884615384615387</v>
      </c>
    </row>
    <row r="28" spans="1:10" ht="18" customHeight="1" x14ac:dyDescent="0.25">
      <c r="A28" s="40">
        <v>2</v>
      </c>
      <c r="B28" s="4" t="s">
        <v>14</v>
      </c>
      <c r="C28" s="1">
        <v>794</v>
      </c>
      <c r="D28" s="1">
        <v>44</v>
      </c>
      <c r="E28" s="1">
        <v>1</v>
      </c>
      <c r="F28" s="1">
        <v>30</v>
      </c>
      <c r="G28" s="1">
        <v>26</v>
      </c>
      <c r="H28" s="1">
        <v>11</v>
      </c>
      <c r="I28" s="22">
        <f>SUM(D28:H28)</f>
        <v>112</v>
      </c>
      <c r="J28" s="23">
        <f>SUM(100/C28*I28)</f>
        <v>14.105793450881613</v>
      </c>
    </row>
    <row r="29" spans="1:10" ht="18" customHeight="1" x14ac:dyDescent="0.25">
      <c r="A29" s="32">
        <v>3</v>
      </c>
      <c r="B29" s="4" t="s">
        <v>20</v>
      </c>
      <c r="C29" s="1">
        <v>105</v>
      </c>
      <c r="D29" s="1">
        <v>2</v>
      </c>
      <c r="E29" s="1">
        <v>4</v>
      </c>
      <c r="F29" s="1">
        <v>2</v>
      </c>
      <c r="G29" s="1">
        <v>6</v>
      </c>
      <c r="H29" s="1"/>
      <c r="I29" s="22">
        <f>SUM(D29:H29)</f>
        <v>14</v>
      </c>
      <c r="J29" s="23">
        <f>SUM(100/C29*I29)</f>
        <v>13.333333333333332</v>
      </c>
    </row>
    <row r="30" spans="1:10" ht="18.75" x14ac:dyDescent="0.25">
      <c r="A30" s="60" t="s">
        <v>21</v>
      </c>
      <c r="B30" s="60"/>
      <c r="C30" s="43">
        <f>SUM(C26+C22+C15+C6)</f>
        <v>3638</v>
      </c>
      <c r="D30" s="43">
        <f>SUM(D6+D15+D22+D26)</f>
        <v>192</v>
      </c>
      <c r="E30" s="43">
        <f>SUM(E6+E15+E22+E26)</f>
        <v>201</v>
      </c>
      <c r="F30" s="43">
        <f>SUM(F6+F15+F22+F26)</f>
        <v>185</v>
      </c>
      <c r="G30" s="43">
        <f>SUM(G6+G15+G22+G26)</f>
        <v>229</v>
      </c>
      <c r="H30" s="43">
        <f>SUM(H6+H15+H22+H26)</f>
        <v>88</v>
      </c>
      <c r="I30" s="44">
        <f t="shared" ref="I30" si="12">SUM(D30:H30)</f>
        <v>895</v>
      </c>
      <c r="J30" s="45">
        <f t="shared" ref="J30" si="13">SUM(100/C30*I30)</f>
        <v>24.601429356789446</v>
      </c>
    </row>
  </sheetData>
  <sortState ref="B23:J25">
    <sortCondition descending="1" ref="J23:J25"/>
  </sortState>
  <mergeCells count="9">
    <mergeCell ref="A30:B30"/>
    <mergeCell ref="A1:J1"/>
    <mergeCell ref="A2:J2"/>
    <mergeCell ref="A3:A5"/>
    <mergeCell ref="B3:B5"/>
    <mergeCell ref="C3:C5"/>
    <mergeCell ref="D3:H3"/>
    <mergeCell ref="I3:I5"/>
    <mergeCell ref="J3:J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школам</vt:lpstr>
      <vt:lpstr>По округам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2021-02-13T06:37:45Z</dcterms:modified>
</cp:coreProperties>
</file>