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Титульн.лист" sheetId="1" r:id="rId1"/>
    <sheet name="Раздел 1" sheetId="2" r:id="rId2"/>
    <sheet name="Раздел 2" sheetId="4" r:id="rId3"/>
    <sheet name="Раздел 3" sheetId="5" r:id="rId4"/>
  </sheets>
  <calcPr calcId="124519"/>
</workbook>
</file>

<file path=xl/calcChain.xml><?xml version="1.0" encoding="utf-8"?>
<calcChain xmlns="http://schemas.openxmlformats.org/spreadsheetml/2006/main">
  <c r="F62" i="4"/>
  <c r="F47"/>
  <c r="F44" s="1"/>
  <c r="F32"/>
  <c r="F20"/>
  <c r="F5"/>
  <c r="CF51" i="5"/>
  <c r="BW12"/>
  <c r="BW13"/>
  <c r="BW14"/>
  <c r="BW15"/>
  <c r="BW16"/>
  <c r="BW17"/>
  <c r="BW18"/>
  <c r="BW10" s="1"/>
  <c r="CF66"/>
  <c r="CO66" s="1"/>
  <c r="BW68"/>
  <c r="BW69"/>
  <c r="BW70"/>
  <c r="BW66"/>
  <c r="BW56"/>
  <c r="CO56" s="1"/>
  <c r="BW55"/>
  <c r="CO55" s="1"/>
  <c r="BW54"/>
  <c r="CO54" s="1"/>
  <c r="BW53"/>
  <c r="BW51" s="1"/>
  <c r="CF47"/>
  <c r="CF38"/>
  <c r="CF41"/>
  <c r="CF44"/>
  <c r="CF36"/>
  <c r="CF23"/>
  <c r="CF28"/>
  <c r="CF31"/>
  <c r="CF21"/>
  <c r="CF58"/>
  <c r="CF63"/>
  <c r="CF61" s="1"/>
  <c r="CF19" s="1"/>
  <c r="BW27"/>
  <c r="CO27"/>
  <c r="BW26"/>
  <c r="CO26"/>
  <c r="BW25"/>
  <c r="CO25"/>
  <c r="CO17"/>
  <c r="CO16"/>
  <c r="CO15"/>
  <c r="CO14"/>
  <c r="CO13"/>
  <c r="CO12"/>
  <c r="EH69"/>
  <c r="EH27"/>
  <c r="EH23" s="1"/>
  <c r="EH35"/>
  <c r="EH49"/>
  <c r="EH56"/>
  <c r="EH70"/>
  <c r="EH66" s="1"/>
  <c r="EH61" s="1"/>
  <c r="EH68"/>
  <c r="EH33"/>
  <c r="EH25"/>
  <c r="EH65"/>
  <c r="DY65" s="1"/>
  <c r="DY63" s="1"/>
  <c r="EH60"/>
  <c r="EH54"/>
  <c r="EH51" s="1"/>
  <c r="EH43"/>
  <c r="EH40"/>
  <c r="EH38" s="1"/>
  <c r="EH36" s="1"/>
  <c r="EH34"/>
  <c r="EH30"/>
  <c r="EH28" s="1"/>
  <c r="EH26"/>
  <c r="DG69"/>
  <c r="CX69" s="1"/>
  <c r="CX66" s="1"/>
  <c r="EH57"/>
  <c r="DG57"/>
  <c r="CX57" s="1"/>
  <c r="CX51" s="1"/>
  <c r="EH47"/>
  <c r="EH41"/>
  <c r="EH44"/>
  <c r="EH31"/>
  <c r="EH58"/>
  <c r="EH63"/>
  <c r="DG70"/>
  <c r="DG68"/>
  <c r="CX70"/>
  <c r="CX68"/>
  <c r="DY69"/>
  <c r="DY70"/>
  <c r="DY66" s="1"/>
  <c r="DY68"/>
  <c r="DG66"/>
  <c r="DG63"/>
  <c r="DG61"/>
  <c r="CX65"/>
  <c r="CX63"/>
  <c r="CX61" s="1"/>
  <c r="DG60"/>
  <c r="DY60"/>
  <c r="CX60"/>
  <c r="DY58"/>
  <c r="DG58"/>
  <c r="CX58"/>
  <c r="CX56"/>
  <c r="CX55"/>
  <c r="CX54"/>
  <c r="CX53"/>
  <c r="DY50"/>
  <c r="DY49"/>
  <c r="CX50"/>
  <c r="DG49"/>
  <c r="CX49" s="1"/>
  <c r="CX47" s="1"/>
  <c r="DY47"/>
  <c r="DY26"/>
  <c r="DY25"/>
  <c r="DY34"/>
  <c r="DY33"/>
  <c r="DY35"/>
  <c r="DY31"/>
  <c r="DG25"/>
  <c r="DG23" s="1"/>
  <c r="DG26"/>
  <c r="DG27"/>
  <c r="CX27" s="1"/>
  <c r="BW30"/>
  <c r="DG30" s="1"/>
  <c r="BW33"/>
  <c r="DG33"/>
  <c r="DG31" s="1"/>
  <c r="BW34"/>
  <c r="DG34"/>
  <c r="BW35"/>
  <c r="DG35"/>
  <c r="CX35" s="1"/>
  <c r="CX26"/>
  <c r="CX34"/>
  <c r="EH7"/>
  <c r="EH10"/>
  <c r="EH5"/>
  <c r="DY7"/>
  <c r="DY12"/>
  <c r="DY13"/>
  <c r="DY14"/>
  <c r="DY15"/>
  <c r="DY16"/>
  <c r="DY17"/>
  <c r="DY10"/>
  <c r="DY5" s="1"/>
  <c r="DG7"/>
  <c r="DG10"/>
  <c r="DG5"/>
  <c r="CX7"/>
  <c r="CX12"/>
  <c r="CX13"/>
  <c r="CX14"/>
  <c r="CX15"/>
  <c r="CX16"/>
  <c r="CX17"/>
  <c r="CX10"/>
  <c r="CX5" s="1"/>
  <c r="DY53"/>
  <c r="DY51" s="1"/>
  <c r="DY57"/>
  <c r="DY54"/>
  <c r="DY56"/>
  <c r="DY55"/>
  <c r="DY40"/>
  <c r="DY38" s="1"/>
  <c r="DY43"/>
  <c r="DY41" s="1"/>
  <c r="DY46"/>
  <c r="DY44" s="1"/>
  <c r="DG51"/>
  <c r="BW40"/>
  <c r="DG40"/>
  <c r="DG38" s="1"/>
  <c r="BW43"/>
  <c r="DG43" s="1"/>
  <c r="DG44"/>
  <c r="CX40"/>
  <c r="CX38" s="1"/>
  <c r="CX46"/>
  <c r="CX44" s="1"/>
  <c r="CF10"/>
  <c r="CF7"/>
  <c r="BW7"/>
  <c r="BW5" s="1"/>
  <c r="BW57"/>
  <c r="BW38"/>
  <c r="BW41"/>
  <c r="BW46"/>
  <c r="BW44"/>
  <c r="BW49"/>
  <c r="BW50"/>
  <c r="BW47" s="1"/>
  <c r="BW36" s="1"/>
  <c r="BW65"/>
  <c r="BW63"/>
  <c r="BW61" s="1"/>
  <c r="BW23"/>
  <c r="BW31"/>
  <c r="BW60"/>
  <c r="BW58" s="1"/>
  <c r="F17" i="4"/>
  <c r="CF5" i="5"/>
  <c r="BW9"/>
  <c r="DY61" l="1"/>
  <c r="EH21"/>
  <c r="EH19" s="1"/>
  <c r="DG41"/>
  <c r="CX43"/>
  <c r="CX41" s="1"/>
  <c r="CX36" s="1"/>
  <c r="CX30"/>
  <c r="CX28" s="1"/>
  <c r="DG28"/>
  <c r="DG21" s="1"/>
  <c r="BW21"/>
  <c r="BW19" s="1"/>
  <c r="DY36"/>
  <c r="BW28"/>
  <c r="CX33"/>
  <c r="CX31" s="1"/>
  <c r="CX25"/>
  <c r="CX23" s="1"/>
  <c r="DY27"/>
  <c r="DY23" s="1"/>
  <c r="DY21" s="1"/>
  <c r="DY19" s="1"/>
  <c r="DY30"/>
  <c r="DY28" s="1"/>
  <c r="DG47"/>
  <c r="DG36" s="1"/>
  <c r="CO53"/>
  <c r="DG19" l="1"/>
  <c r="CX21"/>
  <c r="CX19" s="1"/>
</calcChain>
</file>

<file path=xl/sharedStrings.xml><?xml version="1.0" encoding="utf-8"?>
<sst xmlns="http://schemas.openxmlformats.org/spreadsheetml/2006/main" count="3631" uniqueCount="167">
  <si>
    <t>Директор МАОУ ОСОШ № 1</t>
  </si>
  <si>
    <t>(наименование должности лица, утверждающего документ)</t>
  </si>
  <si>
    <t>Е.В.Казаринова</t>
  </si>
  <si>
    <t>(подпись)</t>
  </si>
  <si>
    <t>(расшифровка подписи)</t>
  </si>
  <si>
    <t>План финансово - хозяйственной деятельности</t>
  </si>
  <si>
    <t>КОДЫ</t>
  </si>
  <si>
    <t>Форма по КФД</t>
  </si>
  <si>
    <t>Наименование муниципального автономного учреждения (подразделения)</t>
  </si>
  <si>
    <t>МАОУ Омутинская средняя общеобразовательная школа № 1</t>
  </si>
  <si>
    <t>ИНН / КПП</t>
  </si>
  <si>
    <t>по ОКЕИ</t>
  </si>
  <si>
    <t>Единица измерения: руб.</t>
  </si>
  <si>
    <t>Наименование органа, осуществляющего функции и полномочия учредителя</t>
  </si>
  <si>
    <t>Отдел образования администрации Омутинского муниципального района</t>
  </si>
  <si>
    <t>Адрес фактического местонахождения муниципального бюджетного (автономного) учреждения (подразделения)</t>
  </si>
  <si>
    <t>627070,Тюменская область, с.Омутинское ул.Лермонтова,2</t>
  </si>
  <si>
    <t xml:space="preserve">I.  Сведения о деятельности  муниципальногоавтономного учреждения </t>
  </si>
  <si>
    <t xml:space="preserve">1.1. Цели деятельности  муниципального автономного учреждения </t>
  </si>
  <si>
    <t>создание условий для реализации гарантированного гражданам РФ права</t>
  </si>
  <si>
    <t>на получение общедоступного и бесплатного начального общего, основного</t>
  </si>
  <si>
    <t>общего и среднего (полного) общего образования.</t>
  </si>
  <si>
    <t xml:space="preserve">1.2. Виды деятельности  муниципального автономного учреждения </t>
  </si>
  <si>
    <t>реализация общеобразовательных программ дошкольного, начального общего</t>
  </si>
  <si>
    <t>и среднего (полного) общего образования.</t>
  </si>
  <si>
    <t>1.3. Перечень услуг (работ), осуществляемых на платной основе: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</si>
  <si>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</si>
  <si>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II. Показатели финансового состояния учреждения</t>
  </si>
  <si>
    <t>Наименование показателя</t>
  </si>
  <si>
    <t>Сумма</t>
  </si>
  <si>
    <r>
      <t>I. Нефинансовые активы, всего</t>
    </r>
    <r>
      <rPr>
        <sz val="11"/>
        <rFont val="Arial"/>
        <family val="2"/>
        <charset val="204"/>
      </rPr>
      <t>:</t>
    </r>
  </si>
  <si>
    <t>из них:</t>
  </si>
  <si>
    <t>1.1. Общая балансовая стоимость недвижимого муниципального имущества, всего</t>
  </si>
  <si>
    <t xml:space="preserve">       в том числе:</t>
  </si>
  <si>
    <t>1.1.1. Стоимость имущества, закрепленного собственником имущества за муниципальным автономным учреждением (подразделением) на праве оперативного управления</t>
  </si>
  <si>
    <t>1.1.2. Стоимость имущества, приобретенного муниципальным автономным учреждением  (подразделением) за счет выделенных собственником имущества учреждения средств</t>
  </si>
  <si>
    <t>1.1.3. Стоимость имущества, приобретенного муниципальным автономным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</si>
  <si>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</si>
  <si>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</si>
  <si>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</si>
  <si>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</si>
  <si>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</t>
  </si>
  <si>
    <t>2.1. Дебиторская задолженность по доходам, полученным за счет средств местного бюджета</t>
  </si>
  <si>
    <t>2.2. Дебиторская задолженность по выданным авансам, полученным за счет средств местного бюджета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</si>
  <si>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</si>
  <si>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</si>
  <si>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</si>
  <si>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</si>
  <si>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</si>
  <si>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</si>
  <si>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</si>
  <si>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</si>
  <si>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</si>
  <si>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</si>
  <si>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</si>
  <si>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</si>
  <si>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</si>
  <si>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</si>
  <si>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</si>
  <si>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</si>
  <si>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</si>
  <si>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</si>
  <si>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</si>
  <si>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</si>
  <si>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</si>
  <si>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</si>
  <si>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</si>
  <si>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местного бюджета, всего:</t>
  </si>
  <si>
    <t xml:space="preserve">3.2.1.  по начислениям на выплаты по оплате труда </t>
  </si>
  <si>
    <t>3.2.2. 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</si>
  <si>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</si>
  <si>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</si>
  <si>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</si>
  <si>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</si>
  <si>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</si>
  <si>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</si>
  <si>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</si>
  <si>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</si>
  <si>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</si>
  <si>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</si>
  <si>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</si>
  <si>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</si>
  <si>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 xml:space="preserve">3.3.1.  по начислениям на выплаты по оплате труда </t>
  </si>
  <si>
    <t>3.3.2. 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</si>
  <si>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</si>
  <si>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</si>
  <si>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</si>
  <si>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</si>
  <si>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</si>
  <si>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</si>
  <si>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</si>
  <si>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</si>
  <si>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</si>
  <si>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</si>
  <si>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</si>
  <si>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</si>
  <si>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КВФО</t>
  </si>
  <si>
    <t>Код субсидии</t>
  </si>
  <si>
    <t>Отраслевой код</t>
  </si>
  <si>
    <t>Приносящая доход деятельность</t>
  </si>
  <si>
    <t>в том числе:</t>
  </si>
  <si>
    <t>180</t>
  </si>
  <si>
    <t>285000120</t>
  </si>
  <si>
    <t>285000123</t>
  </si>
  <si>
    <t>285000125</t>
  </si>
  <si>
    <t>285000521</t>
  </si>
  <si>
    <t>285000525</t>
  </si>
  <si>
    <t>Оплата труда и начисления на выплаты по оплате труда, всего</t>
  </si>
  <si>
    <t>211</t>
  </si>
  <si>
    <t>Заработная плата</t>
  </si>
  <si>
    <t>212</t>
  </si>
  <si>
    <t>Прочие выплаты</t>
  </si>
  <si>
    <t>213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</si>
  <si>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</si>
  <si>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</si>
  <si>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</si>
  <si>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</si>
  <si>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</si>
  <si>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</si>
  <si>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</si>
  <si>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</si>
  <si>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</si>
  <si>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290</t>
  </si>
  <si>
    <t>Прочие расходы</t>
  </si>
  <si>
    <t>310</t>
  </si>
  <si>
    <t>340</t>
  </si>
  <si>
    <t>Увеличение стоимости материальных запасов</t>
  </si>
  <si>
    <t>мероприятия летнего лагеря дневного пребывания.</t>
  </si>
  <si>
    <t>285000124</t>
  </si>
  <si>
    <t>8</t>
  </si>
  <si>
    <t>Код
по бюджетной классифика-ции операции
сектора госу-
дарственного управления</t>
  </si>
  <si>
    <t>Всего 1-ый год планирования</t>
  </si>
  <si>
    <t>В том числе</t>
  </si>
  <si>
    <t>Всего 2-ой год планирования</t>
  </si>
  <si>
    <t>Всего 3-ий год планирования</t>
  </si>
  <si>
    <t>Операции по лицевым счетам, открытым в органах ФК или ФО</t>
  </si>
  <si>
    <t>Операции по лицевым счетам, открытым в кредитных организациях</t>
  </si>
  <si>
    <t/>
  </si>
  <si>
    <t>28507015401925621</t>
  </si>
  <si>
    <t>28507020000000000</t>
  </si>
  <si>
    <t>000000000</t>
  </si>
  <si>
    <t>28507025401927621</t>
  </si>
  <si>
    <t>28507025407030621</t>
  </si>
  <si>
    <t>Поступления, всего</t>
  </si>
  <si>
    <t>000</t>
  </si>
  <si>
    <t>0</t>
  </si>
  <si>
    <t>Приносящая доход деятельность (МАОУ)</t>
  </si>
  <si>
    <t>Субсидия на выполнение муниципального задания</t>
  </si>
  <si>
    <t>28507025401968621</t>
  </si>
  <si>
    <t>Выплаты, всего</t>
  </si>
  <si>
    <t>210</t>
  </si>
  <si>
    <t>220</t>
  </si>
  <si>
    <t>221</t>
  </si>
  <si>
    <t>222</t>
  </si>
  <si>
    <t>223</t>
  </si>
  <si>
    <t>Поступление нефинансовых активов, всего</t>
  </si>
  <si>
    <t>300</t>
  </si>
  <si>
    <t>Увеличение стоимости основных  средств</t>
  </si>
  <si>
    <t>подпись</t>
  </si>
  <si>
    <t>расшифровка подписи</t>
  </si>
  <si>
    <t>Главный бухгалтер______________________Е.Б.Шоломова</t>
  </si>
  <si>
    <t>Исполнитель_________________________Е.Б.Шоломова</t>
  </si>
  <si>
    <t>УТВЕРЖДАЮ:</t>
  </si>
  <si>
    <t>"  ___  "__________ 2014 года</t>
  </si>
  <si>
    <r>
      <t>на 20_</t>
    </r>
    <r>
      <rPr>
        <b/>
        <u/>
        <sz val="14"/>
        <rFont val="Arial"/>
        <family val="2"/>
        <charset val="204"/>
      </rPr>
      <t>15</t>
    </r>
    <r>
      <rPr>
        <b/>
        <sz val="14"/>
        <rFont val="Arial"/>
        <family val="2"/>
        <charset val="204"/>
      </rPr>
      <t xml:space="preserve">_  год </t>
    </r>
  </si>
  <si>
    <t xml:space="preserve">и на плановый период 2016  и 2017 годов </t>
  </si>
  <si>
    <t>№ 1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</si>
</sst>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name val="Arial"/>
      <family val="2"/>
      <charset val="204"/>
    </font>
    <font>
      <sz val="13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1"/>
      <color indexed="9"/>
      <name val="Arial"/>
      <family val="2"/>
      <charset val="204"/>
    </font>
    <font>
      <sz val="9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Arial"/>
    </font>
    <font>
      <b/>
      <sz val="10"/>
      <name val="Times New Roman"/>
      <family val="1"/>
      <charset val="204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7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" fontId="0" fillId="0" borderId="0" xfId="0" applyNumberFormat="1"/>
    <xf numFmtId="0" fontId="19" fillId="0" borderId="0" xfId="0" applyFont="1"/>
    <xf numFmtId="0" fontId="19" fillId="0" borderId="2" xfId="0" applyFont="1" applyBorder="1"/>
    <xf numFmtId="0" fontId="20" fillId="0" borderId="0" xfId="0" applyFont="1"/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4" fontId="10" fillId="0" borderId="7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" fontId="1" fillId="0" borderId="14" xfId="0" applyNumberFormat="1" applyFont="1" applyBorder="1" applyAlignment="1">
      <alignment horizontal="center" vertical="top" wrapText="1"/>
    </xf>
    <xf numFmtId="4" fontId="10" fillId="0" borderId="6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4" fontId="1" fillId="0" borderId="15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  <xf numFmtId="4" fontId="18" fillId="0" borderId="3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4" fontId="18" fillId="0" borderId="4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4"/>
  <sheetViews>
    <sheetView tabSelected="1" workbookViewId="0">
      <selection activeCell="E12" sqref="E12:G12"/>
    </sheetView>
  </sheetViews>
  <sheetFormatPr defaultRowHeight="12.75"/>
  <cols>
    <col min="6" max="6" width="10.42578125" customWidth="1"/>
    <col min="7" max="7" width="13.7109375" customWidth="1"/>
  </cols>
  <sheetData>
    <row r="3" spans="1:8">
      <c r="A3" s="38"/>
      <c r="B3" s="38"/>
      <c r="C3" s="38"/>
      <c r="D3" s="39"/>
      <c r="E3" s="39"/>
      <c r="F3" s="39"/>
      <c r="G3" s="39"/>
    </row>
    <row r="4" spans="1:8">
      <c r="A4" s="38"/>
      <c r="B4" s="38"/>
      <c r="C4" s="38"/>
      <c r="D4" s="39"/>
      <c r="E4" s="39"/>
      <c r="F4" s="39"/>
      <c r="G4" s="39"/>
    </row>
    <row r="5" spans="1:8" ht="14.25">
      <c r="A5" s="1"/>
      <c r="B5" s="1"/>
      <c r="C5" s="1"/>
      <c r="D5" s="2"/>
      <c r="E5" s="35"/>
      <c r="F5" s="35"/>
      <c r="G5" s="35"/>
    </row>
    <row r="6" spans="1:8" ht="15">
      <c r="A6" s="1"/>
      <c r="B6" s="1"/>
      <c r="C6" s="1"/>
      <c r="D6" s="2"/>
      <c r="E6" s="36" t="s">
        <v>162</v>
      </c>
      <c r="F6" s="36"/>
      <c r="G6" s="36"/>
    </row>
    <row r="7" spans="1:8" ht="14.25">
      <c r="A7" s="1"/>
      <c r="B7" s="1"/>
      <c r="C7" s="1"/>
      <c r="D7" s="2"/>
      <c r="E7" s="37" t="s">
        <v>0</v>
      </c>
      <c r="F7" s="37"/>
      <c r="G7" s="37"/>
    </row>
    <row r="8" spans="1:8" ht="14.25">
      <c r="A8" s="1"/>
      <c r="B8" s="1"/>
      <c r="C8" s="1"/>
      <c r="D8" s="2"/>
      <c r="E8" s="40" t="s">
        <v>1</v>
      </c>
      <c r="F8" s="40"/>
      <c r="G8" s="40"/>
    </row>
    <row r="9" spans="1:8" ht="14.25">
      <c r="A9" s="1"/>
      <c r="B9" s="1"/>
      <c r="C9" s="1"/>
      <c r="D9" s="2"/>
      <c r="E9" s="25"/>
      <c r="F9" s="41" t="s">
        <v>2</v>
      </c>
      <c r="G9" s="41"/>
    </row>
    <row r="10" spans="1:8" ht="14.25">
      <c r="A10" s="1"/>
      <c r="B10" s="1"/>
      <c r="C10" s="1"/>
      <c r="D10" s="2"/>
      <c r="E10" s="3" t="s">
        <v>3</v>
      </c>
      <c r="F10" s="40" t="s">
        <v>4</v>
      </c>
      <c r="G10" s="40"/>
    </row>
    <row r="11" spans="1:8">
      <c r="A11" s="38"/>
      <c r="B11" s="38"/>
      <c r="C11" s="38"/>
      <c r="D11" s="35"/>
      <c r="E11" s="43"/>
      <c r="F11" s="43"/>
      <c r="G11" s="43"/>
    </row>
    <row r="12" spans="1:8" ht="14.25">
      <c r="A12" s="38"/>
      <c r="B12" s="38"/>
      <c r="C12" s="38"/>
      <c r="D12" s="35"/>
      <c r="E12" s="35" t="s">
        <v>163</v>
      </c>
      <c r="F12" s="35"/>
      <c r="G12" s="35"/>
    </row>
    <row r="13" spans="1:8" ht="14.25">
      <c r="A13" s="1"/>
      <c r="B13" s="1"/>
      <c r="C13" s="1"/>
      <c r="D13" s="2"/>
      <c r="E13" s="1"/>
      <c r="F13" s="1"/>
      <c r="G13" s="1"/>
    </row>
    <row r="14" spans="1:8" ht="18">
      <c r="A14" s="42" t="s">
        <v>5</v>
      </c>
      <c r="B14" s="42"/>
      <c r="C14" s="42"/>
      <c r="D14" s="42"/>
      <c r="E14" s="42"/>
      <c r="F14" s="42"/>
      <c r="G14" s="42"/>
    </row>
    <row r="15" spans="1:8" ht="18">
      <c r="A15" s="42" t="s">
        <v>164</v>
      </c>
      <c r="B15" s="42"/>
      <c r="C15" s="42"/>
      <c r="D15" s="42"/>
      <c r="E15" s="42"/>
      <c r="F15" s="42"/>
      <c r="G15" s="42"/>
    </row>
    <row r="16" spans="1:8" ht="18">
      <c r="A16" s="42" t="s">
        <v>165</v>
      </c>
      <c r="B16" s="42"/>
      <c r="C16" s="42"/>
      <c r="D16" s="42"/>
      <c r="E16" s="42"/>
      <c r="F16" s="42"/>
      <c r="G16" s="42"/>
      <c r="H16" s="34" t="s">
        <v>166</v>
      </c>
    </row>
    <row r="17" spans="1:7" ht="18">
      <c r="A17" s="4"/>
      <c r="B17" s="4"/>
      <c r="C17" s="42"/>
      <c r="D17" s="42"/>
      <c r="E17" s="4"/>
      <c r="F17" s="5"/>
      <c r="G17" s="6" t="s">
        <v>6</v>
      </c>
    </row>
    <row r="18" spans="1:7" ht="24">
      <c r="A18" s="4"/>
      <c r="B18" s="4"/>
      <c r="C18" s="4"/>
      <c r="D18" s="4"/>
      <c r="E18" s="4"/>
      <c r="F18" s="7" t="s">
        <v>7</v>
      </c>
      <c r="G18" s="7"/>
    </row>
    <row r="19" spans="1:7" ht="15" customHeight="1">
      <c r="A19" s="45"/>
      <c r="B19" s="45"/>
      <c r="C19" s="45"/>
      <c r="D19" s="45"/>
      <c r="E19" s="45"/>
      <c r="F19" s="45"/>
      <c r="G19" s="45"/>
    </row>
    <row r="20" spans="1:7" ht="15">
      <c r="A20" s="8"/>
      <c r="B20" s="8"/>
      <c r="C20" s="8"/>
      <c r="D20" s="8"/>
      <c r="E20" s="8"/>
      <c r="F20" s="9"/>
      <c r="G20" s="7"/>
    </row>
    <row r="21" spans="1:7" ht="14.25">
      <c r="A21" s="1"/>
      <c r="B21" s="1"/>
      <c r="C21" s="1"/>
      <c r="D21" s="2"/>
      <c r="E21" s="1"/>
      <c r="F21" s="7"/>
      <c r="G21" s="7"/>
    </row>
    <row r="22" spans="1:7">
      <c r="A22" s="38" t="s">
        <v>8</v>
      </c>
      <c r="B22" s="38"/>
      <c r="C22" s="38"/>
      <c r="D22" s="38" t="s">
        <v>9</v>
      </c>
      <c r="E22" s="38"/>
      <c r="F22" s="38"/>
      <c r="G22" s="7"/>
    </row>
    <row r="23" spans="1:7" ht="14.25">
      <c r="A23" s="38"/>
      <c r="B23" s="38"/>
      <c r="C23" s="38"/>
      <c r="D23" s="38"/>
      <c r="E23" s="38"/>
      <c r="F23" s="38"/>
      <c r="G23" s="9"/>
    </row>
    <row r="24" spans="1:7" ht="14.25">
      <c r="A24" s="38"/>
      <c r="B24" s="38"/>
      <c r="C24" s="38"/>
      <c r="D24" s="38"/>
      <c r="E24" s="38"/>
      <c r="F24" s="38"/>
      <c r="G24" s="9"/>
    </row>
    <row r="25" spans="1:7" ht="14.25">
      <c r="A25" s="38" t="s">
        <v>10</v>
      </c>
      <c r="B25" s="38"/>
      <c r="C25" s="38"/>
      <c r="D25" s="35">
        <v>7220003137</v>
      </c>
      <c r="E25" s="35"/>
      <c r="F25" s="44"/>
      <c r="G25" s="44"/>
    </row>
    <row r="26" spans="1:7" ht="14.25">
      <c r="A26" s="38"/>
      <c r="B26" s="38"/>
      <c r="C26" s="38"/>
      <c r="D26" s="35"/>
      <c r="E26" s="35"/>
      <c r="F26" s="44"/>
      <c r="G26" s="44"/>
    </row>
    <row r="27" spans="1:7" ht="14.25">
      <c r="A27" s="38"/>
      <c r="B27" s="38"/>
      <c r="C27" s="38"/>
      <c r="D27" s="35"/>
      <c r="E27" s="35"/>
      <c r="F27" s="47" t="s">
        <v>11</v>
      </c>
      <c r="G27" s="46">
        <v>383</v>
      </c>
    </row>
    <row r="28" spans="1:7" ht="14.25">
      <c r="A28" s="38" t="s">
        <v>12</v>
      </c>
      <c r="B28" s="38"/>
      <c r="C28" s="38"/>
      <c r="D28" s="35"/>
      <c r="E28" s="35"/>
      <c r="F28" s="47"/>
      <c r="G28" s="46"/>
    </row>
    <row r="29" spans="1:7">
      <c r="A29" s="38" t="s">
        <v>13</v>
      </c>
      <c r="B29" s="38"/>
      <c r="C29" s="38"/>
      <c r="D29" s="35" t="s">
        <v>14</v>
      </c>
      <c r="E29" s="35"/>
      <c r="F29" s="35"/>
      <c r="G29" s="10"/>
    </row>
    <row r="30" spans="1:7">
      <c r="A30" s="38"/>
      <c r="B30" s="38"/>
      <c r="C30" s="38"/>
      <c r="D30" s="35"/>
      <c r="E30" s="35"/>
      <c r="F30" s="35"/>
      <c r="G30" s="10"/>
    </row>
    <row r="31" spans="1:7" ht="20.25" customHeight="1">
      <c r="A31" s="38"/>
      <c r="B31" s="38"/>
      <c r="C31" s="38"/>
      <c r="D31" s="35"/>
      <c r="E31" s="35"/>
      <c r="F31" s="35"/>
      <c r="G31" s="10"/>
    </row>
    <row r="32" spans="1:7" ht="14.25">
      <c r="A32" s="38" t="s">
        <v>15</v>
      </c>
      <c r="B32" s="38"/>
      <c r="C32" s="38"/>
      <c r="D32" s="38"/>
      <c r="E32" s="35" t="s">
        <v>16</v>
      </c>
      <c r="F32" s="35"/>
      <c r="G32" s="1"/>
    </row>
    <row r="33" spans="1:7" ht="14.25">
      <c r="A33" s="38"/>
      <c r="B33" s="38"/>
      <c r="C33" s="38"/>
      <c r="D33" s="38"/>
      <c r="E33" s="35"/>
      <c r="F33" s="35"/>
      <c r="G33" s="1"/>
    </row>
    <row r="34" spans="1:7" ht="14.25">
      <c r="A34" s="38"/>
      <c r="B34" s="38"/>
      <c r="C34" s="38"/>
      <c r="D34" s="38"/>
      <c r="E34" s="35"/>
      <c r="F34" s="35"/>
      <c r="G34" s="1"/>
    </row>
  </sheetData>
  <mergeCells count="38">
    <mergeCell ref="G27:G28"/>
    <mergeCell ref="A28:C28"/>
    <mergeCell ref="D27:D28"/>
    <mergeCell ref="E27:E28"/>
    <mergeCell ref="F27:F28"/>
    <mergeCell ref="D25:E26"/>
    <mergeCell ref="F25:F26"/>
    <mergeCell ref="A32:D34"/>
    <mergeCell ref="E32:F34"/>
    <mergeCell ref="A29:C31"/>
    <mergeCell ref="D29:F31"/>
    <mergeCell ref="G25:G26"/>
    <mergeCell ref="A26:C26"/>
    <mergeCell ref="A27:C27"/>
    <mergeCell ref="A15:G15"/>
    <mergeCell ref="A16:G16"/>
    <mergeCell ref="C17:D17"/>
    <mergeCell ref="A19:G19"/>
    <mergeCell ref="A22:C24"/>
    <mergeCell ref="D22:F24"/>
    <mergeCell ref="A25:C25"/>
    <mergeCell ref="E8:G8"/>
    <mergeCell ref="F9:G9"/>
    <mergeCell ref="F10:G10"/>
    <mergeCell ref="A14:G14"/>
    <mergeCell ref="E11:G11"/>
    <mergeCell ref="E12:G12"/>
    <mergeCell ref="A11:A12"/>
    <mergeCell ref="B11:B12"/>
    <mergeCell ref="C11:C12"/>
    <mergeCell ref="D11:D12"/>
    <mergeCell ref="E5:G5"/>
    <mergeCell ref="E6:G6"/>
    <mergeCell ref="E7:G7"/>
    <mergeCell ref="A3:A4"/>
    <mergeCell ref="B3:B4"/>
    <mergeCell ref="C3:C4"/>
    <mergeCell ref="D3:G4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F23" sqref="F23"/>
    </sheetView>
  </sheetViews>
  <sheetFormatPr defaultRowHeight="12.75"/>
  <sheetData>
    <row r="2" spans="1:13">
      <c r="A2" s="11" t="s">
        <v>17</v>
      </c>
      <c r="B2" s="11"/>
      <c r="C2" s="11"/>
      <c r="D2" s="11"/>
      <c r="E2" s="11"/>
      <c r="F2" s="11"/>
      <c r="G2" s="11"/>
    </row>
    <row r="4" spans="1:13">
      <c r="A4" t="s">
        <v>18</v>
      </c>
    </row>
    <row r="5" spans="1:13">
      <c r="A5" t="s">
        <v>19</v>
      </c>
    </row>
    <row r="6" spans="1:13">
      <c r="A6" t="s">
        <v>20</v>
      </c>
    </row>
    <row r="7" spans="1:13">
      <c r="A7" t="s">
        <v>21</v>
      </c>
    </row>
    <row r="9" spans="1:13">
      <c r="A9" t="s">
        <v>22</v>
      </c>
    </row>
    <row r="10" spans="1:13">
      <c r="A10" t="s">
        <v>23</v>
      </c>
    </row>
    <row r="11" spans="1:13">
      <c r="A11" t="s">
        <v>24</v>
      </c>
    </row>
    <row r="12" spans="1:13">
      <c r="A12" t="s">
        <v>25</v>
      </c>
    </row>
    <row r="13" spans="1:13">
      <c r="A13" s="48" t="s">
        <v>26</v>
      </c>
      <c r="B13" s="48"/>
      <c r="C13" s="48"/>
      <c r="D13" s="48"/>
      <c r="E13" s="48"/>
      <c r="F13" s="48"/>
      <c r="G13" s="48"/>
      <c r="H13" s="48"/>
      <c r="I13" s="12"/>
      <c r="J13" s="12"/>
      <c r="K13" s="12"/>
      <c r="L13" s="12"/>
      <c r="M13" s="12"/>
    </row>
    <row r="14" spans="1:13">
      <c r="C14" t="s">
        <v>127</v>
      </c>
    </row>
  </sheetData>
  <mergeCells count="1">
    <mergeCell ref="A13:H1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76"/>
  <sheetViews>
    <sheetView topLeftCell="A22" workbookViewId="0">
      <selection activeCell="H40" sqref="H40"/>
    </sheetView>
  </sheetViews>
  <sheetFormatPr defaultRowHeight="12.75"/>
  <cols>
    <col min="1" max="1" width="13.28515625" customWidth="1"/>
    <col min="2" max="2" width="17.28515625" customWidth="1"/>
    <col min="3" max="3" width="14.5703125" customWidth="1"/>
    <col min="4" max="4" width="14.42578125" customWidth="1"/>
    <col min="5" max="5" width="14.5703125" customWidth="1"/>
  </cols>
  <sheetData>
    <row r="2" spans="1:7" ht="15">
      <c r="A2" s="45" t="s">
        <v>27</v>
      </c>
      <c r="B2" s="45"/>
      <c r="C2" s="45"/>
      <c r="D2" s="45"/>
      <c r="E2" s="45"/>
      <c r="F2" s="45"/>
      <c r="G2" s="45"/>
    </row>
    <row r="3" spans="1:7" ht="15.75" thickBot="1">
      <c r="A3" s="49"/>
      <c r="B3" s="49"/>
      <c r="C3" s="49"/>
      <c r="D3" s="49"/>
      <c r="E3" s="49"/>
      <c r="F3" s="49"/>
      <c r="G3" s="49"/>
    </row>
    <row r="4" spans="1:7" ht="15" thickBot="1">
      <c r="A4" s="50" t="s">
        <v>28</v>
      </c>
      <c r="B4" s="51"/>
      <c r="C4" s="51"/>
      <c r="D4" s="51"/>
      <c r="E4" s="52"/>
      <c r="F4" s="50" t="s">
        <v>29</v>
      </c>
      <c r="G4" s="52"/>
    </row>
    <row r="5" spans="1:7" ht="15.75" thickBot="1">
      <c r="A5" s="58" t="s">
        <v>30</v>
      </c>
      <c r="B5" s="59"/>
      <c r="C5" s="59"/>
      <c r="D5" s="59"/>
      <c r="E5" s="60"/>
      <c r="F5" s="61">
        <f>F7+F13</f>
        <v>25510740.300000001</v>
      </c>
      <c r="G5" s="62"/>
    </row>
    <row r="6" spans="1:7" ht="15" thickBot="1">
      <c r="A6" s="53" t="s">
        <v>31</v>
      </c>
      <c r="B6" s="54"/>
      <c r="C6" s="54"/>
      <c r="D6" s="54"/>
      <c r="E6" s="55"/>
      <c r="F6" s="50"/>
      <c r="G6" s="52"/>
    </row>
    <row r="7" spans="1:7" ht="30.75" customHeight="1" thickBot="1">
      <c r="A7" s="53" t="s">
        <v>32</v>
      </c>
      <c r="B7" s="54"/>
      <c r="C7" s="54"/>
      <c r="D7" s="54"/>
      <c r="E7" s="55"/>
      <c r="F7" s="56">
        <v>13171571</v>
      </c>
      <c r="G7" s="57"/>
    </row>
    <row r="8" spans="1:7" ht="15" thickBot="1">
      <c r="A8" s="53" t="s">
        <v>33</v>
      </c>
      <c r="B8" s="54"/>
      <c r="C8" s="54"/>
      <c r="D8" s="54"/>
      <c r="E8" s="55"/>
      <c r="F8" s="56"/>
      <c r="G8" s="57"/>
    </row>
    <row r="9" spans="1:7" ht="45.75" customHeight="1" thickBot="1">
      <c r="A9" s="53" t="s">
        <v>34</v>
      </c>
      <c r="B9" s="54"/>
      <c r="C9" s="54"/>
      <c r="D9" s="54"/>
      <c r="E9" s="55"/>
      <c r="F9" s="56">
        <v>13171571</v>
      </c>
      <c r="G9" s="57"/>
    </row>
    <row r="10" spans="1:7" ht="44.25" customHeight="1" thickBot="1">
      <c r="A10" s="53" t="s">
        <v>35</v>
      </c>
      <c r="B10" s="54"/>
      <c r="C10" s="54"/>
      <c r="D10" s="54"/>
      <c r="E10" s="55"/>
      <c r="F10" s="56"/>
      <c r="G10" s="63"/>
    </row>
    <row r="11" spans="1:7" ht="45" customHeight="1" thickBot="1">
      <c r="A11" s="53" t="s">
        <v>36</v>
      </c>
      <c r="B11" s="54"/>
      <c r="C11" s="54"/>
      <c r="D11" s="54"/>
      <c r="E11" s="55"/>
      <c r="F11" s="56"/>
      <c r="G11" s="57"/>
    </row>
    <row r="12" spans="1:7" ht="15.75" customHeight="1" thickBot="1">
      <c r="A12" s="53" t="s">
        <v>37</v>
      </c>
      <c r="B12" s="54"/>
      <c r="C12" s="54"/>
      <c r="D12" s="54"/>
      <c r="E12" s="55"/>
      <c r="F12" s="56">
        <v>2331690.4700000002</v>
      </c>
      <c r="G12" s="57"/>
    </row>
    <row r="13" spans="1:7" ht="29.25" customHeight="1" thickBot="1">
      <c r="A13" s="53" t="s">
        <v>38</v>
      </c>
      <c r="B13" s="54"/>
      <c r="C13" s="54"/>
      <c r="D13" s="54"/>
      <c r="E13" s="55"/>
      <c r="F13" s="56">
        <v>12339169.300000001</v>
      </c>
      <c r="G13" s="57"/>
    </row>
    <row r="14" spans="1:7" ht="15" thickBot="1">
      <c r="A14" s="53" t="s">
        <v>33</v>
      </c>
      <c r="B14" s="54"/>
      <c r="C14" s="54"/>
      <c r="D14" s="54"/>
      <c r="E14" s="55"/>
      <c r="F14" s="56"/>
      <c r="G14" s="57"/>
    </row>
    <row r="15" spans="1:7" ht="17.25" customHeight="1" thickBot="1">
      <c r="A15" s="53" t="s">
        <v>39</v>
      </c>
      <c r="B15" s="54"/>
      <c r="C15" s="54"/>
      <c r="D15" s="54"/>
      <c r="E15" s="55"/>
      <c r="F15" s="56">
        <v>8400687.2400000002</v>
      </c>
      <c r="G15" s="57"/>
    </row>
    <row r="16" spans="1:7" ht="15" customHeight="1" thickBot="1">
      <c r="A16" s="53" t="s">
        <v>40</v>
      </c>
      <c r="B16" s="54"/>
      <c r="C16" s="54"/>
      <c r="D16" s="54"/>
      <c r="E16" s="55"/>
      <c r="F16" s="56">
        <v>1544363.19</v>
      </c>
      <c r="G16" s="57"/>
    </row>
    <row r="17" spans="1:8" ht="15.75" thickBot="1">
      <c r="A17" s="58" t="s">
        <v>41</v>
      </c>
      <c r="B17" s="59"/>
      <c r="C17" s="59"/>
      <c r="D17" s="59"/>
      <c r="E17" s="60"/>
      <c r="F17" s="61">
        <f>F20+F32</f>
        <v>24013.259999999995</v>
      </c>
      <c r="G17" s="64"/>
    </row>
    <row r="18" spans="1:8" ht="15" thickBot="1">
      <c r="A18" s="53" t="s">
        <v>31</v>
      </c>
      <c r="B18" s="54"/>
      <c r="C18" s="54"/>
      <c r="D18" s="54"/>
      <c r="E18" s="55"/>
      <c r="F18" s="56"/>
      <c r="G18" s="57"/>
    </row>
    <row r="19" spans="1:8" ht="30" customHeight="1" thickBot="1">
      <c r="A19" s="53" t="s">
        <v>42</v>
      </c>
      <c r="B19" s="54"/>
      <c r="C19" s="54"/>
      <c r="D19" s="54"/>
      <c r="E19" s="55"/>
      <c r="F19" s="56"/>
      <c r="G19" s="57"/>
    </row>
    <row r="20" spans="1:8" ht="30" customHeight="1" thickBot="1">
      <c r="A20" s="53" t="s">
        <v>43</v>
      </c>
      <c r="B20" s="54"/>
      <c r="C20" s="54"/>
      <c r="D20" s="54"/>
      <c r="E20" s="55"/>
      <c r="F20" s="56">
        <f>F22+F23+F24+F25+F26+F27+F28+F29+F30+F31</f>
        <v>38902.339999999997</v>
      </c>
      <c r="G20" s="57"/>
      <c r="H20" s="11"/>
    </row>
    <row r="21" spans="1:8" ht="15" thickBot="1">
      <c r="A21" s="53" t="s">
        <v>33</v>
      </c>
      <c r="B21" s="54"/>
      <c r="C21" s="54"/>
      <c r="D21" s="54"/>
      <c r="E21" s="55"/>
      <c r="F21" s="56"/>
      <c r="G21" s="57"/>
    </row>
    <row r="22" spans="1:8" ht="17.25" customHeight="1" thickBot="1">
      <c r="A22" s="53" t="s">
        <v>44</v>
      </c>
      <c r="B22" s="54"/>
      <c r="C22" s="54"/>
      <c r="D22" s="54"/>
      <c r="E22" s="55"/>
      <c r="F22" s="56">
        <v>421.71</v>
      </c>
      <c r="G22" s="57"/>
    </row>
    <row r="23" spans="1:8" ht="15" thickBot="1">
      <c r="A23" s="53" t="s">
        <v>45</v>
      </c>
      <c r="B23" s="54"/>
      <c r="C23" s="54"/>
      <c r="D23" s="54"/>
      <c r="E23" s="55"/>
      <c r="F23" s="56"/>
      <c r="G23" s="57"/>
    </row>
    <row r="24" spans="1:8" ht="15" thickBot="1">
      <c r="A24" s="53" t="s">
        <v>46</v>
      </c>
      <c r="B24" s="54"/>
      <c r="C24" s="54"/>
      <c r="D24" s="54"/>
      <c r="E24" s="55"/>
      <c r="F24" s="56"/>
      <c r="G24" s="57"/>
    </row>
    <row r="25" spans="1:8" ht="14.25" customHeight="1" thickBot="1">
      <c r="A25" s="53" t="s">
        <v>47</v>
      </c>
      <c r="B25" s="54"/>
      <c r="C25" s="54"/>
      <c r="D25" s="54"/>
      <c r="E25" s="55"/>
      <c r="F25" s="56"/>
      <c r="G25" s="57"/>
    </row>
    <row r="26" spans="1:8" ht="15.75" customHeight="1" thickBot="1">
      <c r="A26" s="53" t="s">
        <v>48</v>
      </c>
      <c r="B26" s="54"/>
      <c r="C26" s="54"/>
      <c r="D26" s="54"/>
      <c r="E26" s="55"/>
      <c r="F26" s="56"/>
      <c r="G26" s="57"/>
    </row>
    <row r="27" spans="1:8" ht="14.25" customHeight="1" thickBot="1">
      <c r="A27" s="53" t="s">
        <v>49</v>
      </c>
      <c r="B27" s="54"/>
      <c r="C27" s="54"/>
      <c r="D27" s="54"/>
      <c r="E27" s="55"/>
      <c r="F27" s="56"/>
      <c r="G27" s="57"/>
    </row>
    <row r="28" spans="1:8" ht="17.25" customHeight="1" thickBot="1">
      <c r="A28" s="53" t="s">
        <v>50</v>
      </c>
      <c r="B28" s="54"/>
      <c r="C28" s="54"/>
      <c r="D28" s="54"/>
      <c r="E28" s="55"/>
      <c r="F28" s="56"/>
      <c r="G28" s="57"/>
    </row>
    <row r="29" spans="1:8" ht="15" customHeight="1" thickBot="1">
      <c r="A29" s="53" t="s">
        <v>51</v>
      </c>
      <c r="B29" s="54"/>
      <c r="C29" s="54"/>
      <c r="D29" s="54"/>
      <c r="E29" s="55"/>
      <c r="F29" s="56"/>
      <c r="G29" s="57"/>
    </row>
    <row r="30" spans="1:8" ht="15" customHeight="1" thickBot="1">
      <c r="A30" s="53" t="s">
        <v>52</v>
      </c>
      <c r="B30" s="54"/>
      <c r="C30" s="54"/>
      <c r="D30" s="54"/>
      <c r="E30" s="55"/>
      <c r="F30" s="56">
        <v>38480.629999999997</v>
      </c>
      <c r="G30" s="57"/>
    </row>
    <row r="31" spans="1:8" ht="15" thickBot="1">
      <c r="A31" s="53" t="s">
        <v>53</v>
      </c>
      <c r="B31" s="54"/>
      <c r="C31" s="54"/>
      <c r="D31" s="54"/>
      <c r="E31" s="55"/>
      <c r="F31" s="56"/>
      <c r="G31" s="57"/>
    </row>
    <row r="32" spans="1:8" ht="30" customHeight="1" thickBot="1">
      <c r="A32" s="53" t="s">
        <v>54</v>
      </c>
      <c r="B32" s="54"/>
      <c r="C32" s="54"/>
      <c r="D32" s="54"/>
      <c r="E32" s="65"/>
      <c r="F32" s="66">
        <f>F34+F35+F36+F37+F38+F39+F40+F41+F42+F43</f>
        <v>-14889.08</v>
      </c>
      <c r="G32" s="57"/>
    </row>
    <row r="33" spans="1:7" ht="15" thickBot="1">
      <c r="A33" s="53" t="s">
        <v>33</v>
      </c>
      <c r="B33" s="54"/>
      <c r="C33" s="54"/>
      <c r="D33" s="54"/>
      <c r="E33" s="55"/>
      <c r="F33" s="56"/>
      <c r="G33" s="57"/>
    </row>
    <row r="34" spans="1:7" ht="15" thickBot="1">
      <c r="A34" s="53" t="s">
        <v>55</v>
      </c>
      <c r="B34" s="54"/>
      <c r="C34" s="54"/>
      <c r="D34" s="54"/>
      <c r="E34" s="55"/>
      <c r="F34" s="56"/>
      <c r="G34" s="57"/>
    </row>
    <row r="35" spans="1:7" ht="15" thickBot="1">
      <c r="A35" s="53" t="s">
        <v>56</v>
      </c>
      <c r="B35" s="54"/>
      <c r="C35" s="54"/>
      <c r="D35" s="54"/>
      <c r="E35" s="55"/>
      <c r="F35" s="56"/>
      <c r="G35" s="57"/>
    </row>
    <row r="36" spans="1:7" ht="15.75" customHeight="1" thickBot="1">
      <c r="A36" s="53" t="s">
        <v>57</v>
      </c>
      <c r="B36" s="54"/>
      <c r="C36" s="54"/>
      <c r="D36" s="54"/>
      <c r="E36" s="55"/>
      <c r="F36" s="56"/>
      <c r="G36" s="57"/>
    </row>
    <row r="37" spans="1:7" ht="15.75" customHeight="1" thickBot="1">
      <c r="A37" s="53" t="s">
        <v>58</v>
      </c>
      <c r="B37" s="54"/>
      <c r="C37" s="54"/>
      <c r="D37" s="54"/>
      <c r="E37" s="55"/>
      <c r="F37" s="56"/>
      <c r="G37" s="57"/>
    </row>
    <row r="38" spans="1:7" ht="15.75" customHeight="1" thickBot="1">
      <c r="A38" s="53" t="s">
        <v>59</v>
      </c>
      <c r="B38" s="54"/>
      <c r="C38" s="54"/>
      <c r="D38" s="54"/>
      <c r="E38" s="55"/>
      <c r="F38" s="56">
        <v>-14889.08</v>
      </c>
      <c r="G38" s="57"/>
    </row>
    <row r="39" spans="1:7" ht="15" customHeight="1" thickBot="1">
      <c r="A39" s="53" t="s">
        <v>60</v>
      </c>
      <c r="B39" s="54"/>
      <c r="C39" s="54"/>
      <c r="D39" s="54"/>
      <c r="E39" s="55"/>
      <c r="F39" s="56"/>
      <c r="G39" s="57"/>
    </row>
    <row r="40" spans="1:7" ht="16.5" customHeight="1" thickBot="1">
      <c r="A40" s="53" t="s">
        <v>61</v>
      </c>
      <c r="B40" s="54"/>
      <c r="C40" s="54"/>
      <c r="D40" s="54"/>
      <c r="E40" s="55"/>
      <c r="F40" s="56"/>
      <c r="G40" s="57"/>
    </row>
    <row r="41" spans="1:7" ht="15.75" customHeight="1" thickBot="1">
      <c r="A41" s="53" t="s">
        <v>62</v>
      </c>
      <c r="B41" s="54"/>
      <c r="C41" s="54"/>
      <c r="D41" s="54"/>
      <c r="E41" s="55"/>
      <c r="F41" s="56"/>
      <c r="G41" s="57"/>
    </row>
    <row r="42" spans="1:7" ht="17.25" customHeight="1" thickBot="1">
      <c r="A42" s="53" t="s">
        <v>63</v>
      </c>
      <c r="B42" s="54"/>
      <c r="C42" s="54"/>
      <c r="D42" s="54"/>
      <c r="E42" s="55"/>
      <c r="F42" s="56"/>
      <c r="G42" s="57"/>
    </row>
    <row r="43" spans="1:7" ht="15.75" customHeight="1" thickBot="1">
      <c r="A43" s="53" t="s">
        <v>64</v>
      </c>
      <c r="B43" s="54"/>
      <c r="C43" s="54"/>
      <c r="D43" s="54"/>
      <c r="E43" s="55"/>
      <c r="F43" s="56"/>
      <c r="G43" s="57"/>
    </row>
    <row r="44" spans="1:7" ht="15.75" thickBot="1">
      <c r="A44" s="58" t="s">
        <v>65</v>
      </c>
      <c r="B44" s="59"/>
      <c r="C44" s="59"/>
      <c r="D44" s="59"/>
      <c r="E44" s="60"/>
      <c r="F44" s="61">
        <f>F46+F47</f>
        <v>-25915.24</v>
      </c>
      <c r="G44" s="64"/>
    </row>
    <row r="45" spans="1:7" ht="15" thickBot="1">
      <c r="A45" s="53" t="s">
        <v>31</v>
      </c>
      <c r="B45" s="54"/>
      <c r="C45" s="54"/>
      <c r="D45" s="54"/>
      <c r="E45" s="55"/>
      <c r="F45" s="56"/>
      <c r="G45" s="57"/>
    </row>
    <row r="46" spans="1:7" ht="15" thickBot="1">
      <c r="A46" s="53" t="s">
        <v>66</v>
      </c>
      <c r="B46" s="54"/>
      <c r="C46" s="54"/>
      <c r="D46" s="54"/>
      <c r="E46" s="55"/>
      <c r="F46" s="56"/>
      <c r="G46" s="57"/>
    </row>
    <row r="47" spans="1:7" ht="28.5" customHeight="1" thickBot="1">
      <c r="A47" s="53" t="s">
        <v>67</v>
      </c>
      <c r="B47" s="54"/>
      <c r="C47" s="54"/>
      <c r="D47" s="54"/>
      <c r="E47" s="55"/>
      <c r="F47" s="56">
        <f>F49+F50+F51+F52+F53+F54+F55+F56+F57+F58+F59+F60+F61</f>
        <v>-25915.24</v>
      </c>
      <c r="G47" s="57"/>
    </row>
    <row r="48" spans="1:7" ht="15" thickBot="1">
      <c r="A48" s="53" t="s">
        <v>33</v>
      </c>
      <c r="B48" s="54"/>
      <c r="C48" s="54"/>
      <c r="D48" s="54"/>
      <c r="E48" s="55"/>
      <c r="F48" s="56"/>
      <c r="G48" s="57"/>
    </row>
    <row r="49" spans="1:7" ht="16.5" customHeight="1" thickBot="1">
      <c r="A49" s="53" t="s">
        <v>68</v>
      </c>
      <c r="B49" s="54"/>
      <c r="C49" s="54"/>
      <c r="D49" s="54"/>
      <c r="E49" s="55"/>
      <c r="F49" s="56"/>
      <c r="G49" s="57"/>
    </row>
    <row r="50" spans="1:7" ht="15" thickBot="1">
      <c r="A50" s="53" t="s">
        <v>69</v>
      </c>
      <c r="B50" s="54"/>
      <c r="C50" s="54"/>
      <c r="D50" s="54"/>
      <c r="E50" s="55"/>
      <c r="F50" s="56"/>
      <c r="G50" s="57"/>
    </row>
    <row r="51" spans="1:7" ht="15" thickBot="1">
      <c r="A51" s="53" t="s">
        <v>70</v>
      </c>
      <c r="B51" s="54"/>
      <c r="C51" s="54"/>
      <c r="D51" s="54"/>
      <c r="E51" s="55"/>
      <c r="F51" s="56"/>
      <c r="G51" s="57"/>
    </row>
    <row r="52" spans="1:7" ht="15" customHeight="1" thickBot="1">
      <c r="A52" s="53" t="s">
        <v>71</v>
      </c>
      <c r="B52" s="54"/>
      <c r="C52" s="54"/>
      <c r="D52" s="54"/>
      <c r="E52" s="55"/>
      <c r="F52" s="56">
        <v>3471.96</v>
      </c>
      <c r="G52" s="57"/>
    </row>
    <row r="53" spans="1:7" ht="15.75" customHeight="1" thickBot="1">
      <c r="A53" s="53" t="s">
        <v>72</v>
      </c>
      <c r="B53" s="54"/>
      <c r="C53" s="54"/>
      <c r="D53" s="54"/>
      <c r="E53" s="55"/>
      <c r="F53" s="56"/>
      <c r="G53" s="57"/>
    </row>
    <row r="54" spans="1:7" ht="15" thickBot="1">
      <c r="A54" s="53" t="s">
        <v>73</v>
      </c>
      <c r="B54" s="54"/>
      <c r="C54" s="54"/>
      <c r="D54" s="54"/>
      <c r="E54" s="55"/>
      <c r="F54" s="56">
        <v>21.04</v>
      </c>
      <c r="G54" s="57"/>
    </row>
    <row r="55" spans="1:7" ht="15.75" customHeight="1" thickBot="1">
      <c r="A55" s="53" t="s">
        <v>74</v>
      </c>
      <c r="B55" s="54"/>
      <c r="C55" s="54"/>
      <c r="D55" s="54"/>
      <c r="E55" s="55"/>
      <c r="F55" s="56"/>
      <c r="G55" s="57"/>
    </row>
    <row r="56" spans="1:7" ht="15" thickBot="1">
      <c r="A56" s="53" t="s">
        <v>75</v>
      </c>
      <c r="B56" s="54"/>
      <c r="C56" s="54"/>
      <c r="D56" s="54"/>
      <c r="E56" s="55"/>
      <c r="F56" s="56"/>
      <c r="G56" s="57"/>
    </row>
    <row r="57" spans="1:7" ht="16.5" customHeight="1" thickBot="1">
      <c r="A57" s="53" t="s">
        <v>76</v>
      </c>
      <c r="B57" s="54"/>
      <c r="C57" s="54"/>
      <c r="D57" s="54"/>
      <c r="E57" s="55"/>
      <c r="F57" s="56"/>
      <c r="G57" s="57"/>
    </row>
    <row r="58" spans="1:7" ht="15" thickBot="1">
      <c r="A58" s="53" t="s">
        <v>77</v>
      </c>
      <c r="B58" s="54"/>
      <c r="C58" s="54"/>
      <c r="D58" s="54"/>
      <c r="E58" s="55"/>
      <c r="F58" s="56"/>
      <c r="G58" s="57"/>
    </row>
    <row r="59" spans="1:7" ht="15" thickBot="1">
      <c r="A59" s="53" t="s">
        <v>78</v>
      </c>
      <c r="B59" s="54"/>
      <c r="C59" s="54"/>
      <c r="D59" s="54"/>
      <c r="E59" s="55"/>
      <c r="F59" s="56"/>
      <c r="G59" s="57"/>
    </row>
    <row r="60" spans="1:7" ht="15" thickBot="1">
      <c r="A60" s="53" t="s">
        <v>79</v>
      </c>
      <c r="B60" s="54"/>
      <c r="C60" s="54"/>
      <c r="D60" s="54"/>
      <c r="E60" s="55"/>
      <c r="F60" s="56">
        <v>-29408.240000000002</v>
      </c>
      <c r="G60" s="57"/>
    </row>
    <row r="61" spans="1:7" ht="16.5" customHeight="1" thickBot="1">
      <c r="A61" s="53" t="s">
        <v>80</v>
      </c>
      <c r="B61" s="54"/>
      <c r="C61" s="54"/>
      <c r="D61" s="54"/>
      <c r="E61" s="55"/>
      <c r="F61" s="56"/>
      <c r="G61" s="57"/>
    </row>
    <row r="62" spans="1:7" ht="45" customHeight="1" thickBot="1">
      <c r="A62" s="53" t="s">
        <v>81</v>
      </c>
      <c r="B62" s="54"/>
      <c r="C62" s="54"/>
      <c r="D62" s="54"/>
      <c r="E62" s="55"/>
      <c r="F62" s="56">
        <f>F64+F65+F66+F67+F68+F69+F70+F71+F72+F73+F74+F75+F76</f>
        <v>14958.4</v>
      </c>
      <c r="G62" s="57"/>
    </row>
    <row r="63" spans="1:7" ht="15" thickBot="1">
      <c r="A63" s="53" t="s">
        <v>33</v>
      </c>
      <c r="B63" s="54"/>
      <c r="C63" s="54"/>
      <c r="D63" s="54"/>
      <c r="E63" s="55"/>
      <c r="F63" s="56"/>
      <c r="G63" s="57"/>
    </row>
    <row r="64" spans="1:7" ht="15" thickBot="1">
      <c r="A64" s="53" t="s">
        <v>82</v>
      </c>
      <c r="B64" s="54"/>
      <c r="C64" s="54"/>
      <c r="D64" s="54"/>
      <c r="E64" s="55"/>
      <c r="F64" s="56"/>
      <c r="G64" s="57"/>
    </row>
    <row r="65" spans="1:7" ht="15" thickBot="1">
      <c r="A65" s="53" t="s">
        <v>83</v>
      </c>
      <c r="B65" s="54"/>
      <c r="C65" s="54"/>
      <c r="D65" s="54"/>
      <c r="E65" s="55"/>
      <c r="F65" s="56"/>
      <c r="G65" s="57"/>
    </row>
    <row r="66" spans="1:7" ht="15" thickBot="1">
      <c r="A66" s="53" t="s">
        <v>84</v>
      </c>
      <c r="B66" s="54"/>
      <c r="C66" s="54"/>
      <c r="D66" s="54"/>
      <c r="E66" s="55"/>
      <c r="F66" s="56"/>
      <c r="G66" s="57"/>
    </row>
    <row r="67" spans="1:7" ht="15" thickBot="1">
      <c r="A67" s="53" t="s">
        <v>85</v>
      </c>
      <c r="B67" s="54"/>
      <c r="C67" s="54"/>
      <c r="D67" s="54"/>
      <c r="E67" s="55"/>
      <c r="F67" s="56"/>
      <c r="G67" s="57"/>
    </row>
    <row r="68" spans="1:7" ht="15" thickBot="1">
      <c r="A68" s="53" t="s">
        <v>86</v>
      </c>
      <c r="B68" s="54"/>
      <c r="C68" s="54"/>
      <c r="D68" s="54"/>
      <c r="E68" s="55"/>
      <c r="F68" s="56"/>
      <c r="G68" s="57"/>
    </row>
    <row r="69" spans="1:7" ht="15" thickBot="1">
      <c r="A69" s="53" t="s">
        <v>87</v>
      </c>
      <c r="B69" s="54"/>
      <c r="C69" s="54"/>
      <c r="D69" s="54"/>
      <c r="E69" s="55"/>
      <c r="F69" s="56">
        <v>14958.4</v>
      </c>
      <c r="G69" s="57"/>
    </row>
    <row r="70" spans="1:7" ht="15" thickBot="1">
      <c r="A70" s="53" t="s">
        <v>88</v>
      </c>
      <c r="B70" s="54"/>
      <c r="C70" s="54"/>
      <c r="D70" s="54"/>
      <c r="E70" s="55"/>
      <c r="F70" s="56"/>
      <c r="G70" s="57"/>
    </row>
    <row r="71" spans="1:7" ht="15" thickBot="1">
      <c r="A71" s="53" t="s">
        <v>89</v>
      </c>
      <c r="B71" s="54"/>
      <c r="C71" s="54"/>
      <c r="D71" s="54"/>
      <c r="E71" s="55"/>
      <c r="F71" s="56"/>
      <c r="G71" s="57"/>
    </row>
    <row r="72" spans="1:7" ht="15" thickBot="1">
      <c r="A72" s="53" t="s">
        <v>90</v>
      </c>
      <c r="B72" s="54"/>
      <c r="C72" s="54"/>
      <c r="D72" s="54"/>
      <c r="E72" s="55"/>
      <c r="F72" s="56"/>
      <c r="G72" s="57"/>
    </row>
    <row r="73" spans="1:7" ht="15" customHeight="1" thickBot="1">
      <c r="A73" s="53" t="s">
        <v>91</v>
      </c>
      <c r="B73" s="54"/>
      <c r="C73" s="54"/>
      <c r="D73" s="54"/>
      <c r="E73" s="55"/>
      <c r="F73" s="56"/>
      <c r="G73" s="57"/>
    </row>
    <row r="74" spans="1:7" ht="15" thickBot="1">
      <c r="A74" s="53" t="s">
        <v>92</v>
      </c>
      <c r="B74" s="54"/>
      <c r="C74" s="54"/>
      <c r="D74" s="54"/>
      <c r="E74" s="55"/>
      <c r="F74" s="56"/>
      <c r="G74" s="57"/>
    </row>
    <row r="75" spans="1:7" ht="15" thickBot="1">
      <c r="A75" s="53" t="s">
        <v>93</v>
      </c>
      <c r="B75" s="54"/>
      <c r="C75" s="54"/>
      <c r="D75" s="54"/>
      <c r="E75" s="55"/>
      <c r="F75" s="56"/>
      <c r="G75" s="57"/>
    </row>
    <row r="76" spans="1:7" ht="15" thickBot="1">
      <c r="A76" s="53" t="s">
        <v>94</v>
      </c>
      <c r="B76" s="54"/>
      <c r="C76" s="54"/>
      <c r="D76" s="54"/>
      <c r="E76" s="55"/>
      <c r="F76" s="56"/>
      <c r="G76" s="57"/>
    </row>
  </sheetData>
  <mergeCells count="148">
    <mergeCell ref="A75:E75"/>
    <mergeCell ref="F75:G75"/>
    <mergeCell ref="A76:E76"/>
    <mergeCell ref="F76:G76"/>
    <mergeCell ref="A73:E73"/>
    <mergeCell ref="F73:G73"/>
    <mergeCell ref="A74:E74"/>
    <mergeCell ref="F74:G74"/>
    <mergeCell ref="A71:E71"/>
    <mergeCell ref="F71:G71"/>
    <mergeCell ref="A72:E72"/>
    <mergeCell ref="F72:G72"/>
    <mergeCell ref="A69:E69"/>
    <mergeCell ref="F69:G69"/>
    <mergeCell ref="A70:E70"/>
    <mergeCell ref="F70:G70"/>
    <mergeCell ref="A67:E67"/>
    <mergeCell ref="F67:G67"/>
    <mergeCell ref="A68:E68"/>
    <mergeCell ref="F68:G68"/>
    <mergeCell ref="A65:E65"/>
    <mergeCell ref="F65:G65"/>
    <mergeCell ref="A66:E66"/>
    <mergeCell ref="F66:G66"/>
    <mergeCell ref="A63:E63"/>
    <mergeCell ref="F63:G63"/>
    <mergeCell ref="A64:E64"/>
    <mergeCell ref="F64:G64"/>
    <mergeCell ref="A61:E61"/>
    <mergeCell ref="F61:G61"/>
    <mergeCell ref="A62:E62"/>
    <mergeCell ref="F62:G62"/>
    <mergeCell ref="A59:E59"/>
    <mergeCell ref="F59:G59"/>
    <mergeCell ref="A60:E60"/>
    <mergeCell ref="F60:G60"/>
    <mergeCell ref="A57:E57"/>
    <mergeCell ref="F57:G57"/>
    <mergeCell ref="A58:E58"/>
    <mergeCell ref="F58:G58"/>
    <mergeCell ref="A55:E55"/>
    <mergeCell ref="F55:G55"/>
    <mergeCell ref="A56:E56"/>
    <mergeCell ref="F56:G56"/>
    <mergeCell ref="A53:E53"/>
    <mergeCell ref="F53:G53"/>
    <mergeCell ref="A54:E54"/>
    <mergeCell ref="F54:G54"/>
    <mergeCell ref="A51:E51"/>
    <mergeCell ref="F51:G51"/>
    <mergeCell ref="A52:E52"/>
    <mergeCell ref="F52:G52"/>
    <mergeCell ref="A49:E49"/>
    <mergeCell ref="F49:G49"/>
    <mergeCell ref="A50:E50"/>
    <mergeCell ref="F50:G50"/>
    <mergeCell ref="A47:E47"/>
    <mergeCell ref="F47:G47"/>
    <mergeCell ref="A48:E48"/>
    <mergeCell ref="F48:G48"/>
    <mergeCell ref="A45:E45"/>
    <mergeCell ref="F45:G45"/>
    <mergeCell ref="A46:E46"/>
    <mergeCell ref="F46:G46"/>
    <mergeCell ref="A43:E43"/>
    <mergeCell ref="F43:G43"/>
    <mergeCell ref="A44:E44"/>
    <mergeCell ref="F44:G44"/>
    <mergeCell ref="A41:E41"/>
    <mergeCell ref="F41:G41"/>
    <mergeCell ref="A42:E42"/>
    <mergeCell ref="F42:G42"/>
    <mergeCell ref="A39:E39"/>
    <mergeCell ref="F39:G39"/>
    <mergeCell ref="A40:E40"/>
    <mergeCell ref="F40:G40"/>
    <mergeCell ref="A37:E37"/>
    <mergeCell ref="F37:G37"/>
    <mergeCell ref="A38:E38"/>
    <mergeCell ref="F38:G38"/>
    <mergeCell ref="A35:E35"/>
    <mergeCell ref="F35:G35"/>
    <mergeCell ref="A36:E36"/>
    <mergeCell ref="F36:G36"/>
    <mergeCell ref="A33:E33"/>
    <mergeCell ref="F33:G33"/>
    <mergeCell ref="A34:E34"/>
    <mergeCell ref="F34:G34"/>
    <mergeCell ref="A31:E31"/>
    <mergeCell ref="F31:G31"/>
    <mergeCell ref="A32:E32"/>
    <mergeCell ref="F32:G32"/>
    <mergeCell ref="A29:E29"/>
    <mergeCell ref="F29:G29"/>
    <mergeCell ref="A30:E30"/>
    <mergeCell ref="F30:G30"/>
    <mergeCell ref="A27:E27"/>
    <mergeCell ref="F27:G27"/>
    <mergeCell ref="A28:E28"/>
    <mergeCell ref="F28:G28"/>
    <mergeCell ref="A25:E25"/>
    <mergeCell ref="F25:G25"/>
    <mergeCell ref="A26:E26"/>
    <mergeCell ref="F26:G26"/>
    <mergeCell ref="A23:E23"/>
    <mergeCell ref="F23:G23"/>
    <mergeCell ref="A24:E24"/>
    <mergeCell ref="F24:G24"/>
    <mergeCell ref="A21:E21"/>
    <mergeCell ref="F21:G21"/>
    <mergeCell ref="A22:E22"/>
    <mergeCell ref="F22:G22"/>
    <mergeCell ref="A19:E19"/>
    <mergeCell ref="F19:G19"/>
    <mergeCell ref="A20:E20"/>
    <mergeCell ref="F20:G20"/>
    <mergeCell ref="A17:E17"/>
    <mergeCell ref="F17:G17"/>
    <mergeCell ref="A18:E18"/>
    <mergeCell ref="F18:G18"/>
    <mergeCell ref="A15:E15"/>
    <mergeCell ref="F15:G15"/>
    <mergeCell ref="A16:E16"/>
    <mergeCell ref="F16:G16"/>
    <mergeCell ref="A13:E13"/>
    <mergeCell ref="F13:G13"/>
    <mergeCell ref="A14:E14"/>
    <mergeCell ref="F14:G14"/>
    <mergeCell ref="A11:E11"/>
    <mergeCell ref="F11:G11"/>
    <mergeCell ref="A12:E12"/>
    <mergeCell ref="F12:G12"/>
    <mergeCell ref="A9:E9"/>
    <mergeCell ref="F9:G9"/>
    <mergeCell ref="A10:E10"/>
    <mergeCell ref="F10:G10"/>
    <mergeCell ref="A8:E8"/>
    <mergeCell ref="F8:G8"/>
    <mergeCell ref="A5:E5"/>
    <mergeCell ref="F5:G5"/>
    <mergeCell ref="A6:E6"/>
    <mergeCell ref="F6:G6"/>
    <mergeCell ref="A2:G2"/>
    <mergeCell ref="A3:G3"/>
    <mergeCell ref="A4:E4"/>
    <mergeCell ref="F4:G4"/>
    <mergeCell ref="A7:E7"/>
    <mergeCell ref="F7:G7"/>
  </mergeCells>
  <phoneticPr fontId="0" type="noConversion"/>
  <pageMargins left="0.75" right="0.75" top="1" bottom="1" header="0.5" footer="0.5"/>
  <pageSetup paperSize="9" scale="9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Y76"/>
  <sheetViews>
    <sheetView workbookViewId="0">
      <selection activeCell="CF52" sqref="CF52:CN52"/>
    </sheetView>
  </sheetViews>
  <sheetFormatPr defaultRowHeight="12.75"/>
  <cols>
    <col min="1" max="1" width="2.85546875" customWidth="1"/>
    <col min="2" max="2" width="9.140625" hidden="1" customWidth="1"/>
    <col min="8" max="8" width="3.42578125" customWidth="1"/>
    <col min="9" max="9" width="2.85546875" hidden="1" customWidth="1"/>
    <col min="10" max="20" width="9.140625" hidden="1" customWidth="1"/>
    <col min="21" max="21" width="7.5703125" hidden="1" customWidth="1"/>
    <col min="22" max="22" width="9.140625" hidden="1" customWidth="1"/>
    <col min="23" max="23" width="6.140625" hidden="1" customWidth="1"/>
    <col min="24" max="34" width="9.140625" hidden="1" customWidth="1"/>
    <col min="35" max="35" width="2.42578125" hidden="1" customWidth="1"/>
    <col min="36" max="41" width="9.140625" hidden="1" customWidth="1"/>
    <col min="42" max="42" width="9" customWidth="1"/>
    <col min="43" max="49" width="9.140625" hidden="1" customWidth="1"/>
    <col min="50" max="50" width="7.28515625" customWidth="1"/>
    <col min="51" max="54" width="9.140625" hidden="1" customWidth="1"/>
    <col min="57" max="57" width="0.140625" customWidth="1"/>
    <col min="58" max="66" width="9.140625" hidden="1" customWidth="1"/>
    <col min="68" max="68" width="4.7109375" customWidth="1"/>
    <col min="69" max="74" width="9.140625" hidden="1" customWidth="1"/>
    <col min="76" max="76" width="2.85546875" customWidth="1"/>
    <col min="77" max="83" width="9.140625" hidden="1" customWidth="1"/>
    <col min="84" max="84" width="12.7109375" bestFit="1" customWidth="1"/>
    <col min="85" max="85" width="3.140625" customWidth="1"/>
    <col min="86" max="91" width="9.140625" hidden="1" customWidth="1"/>
    <col min="92" max="92" width="0.28515625" customWidth="1"/>
    <col min="94" max="94" width="2.7109375" customWidth="1"/>
    <col min="95" max="101" width="9.140625" hidden="1" customWidth="1"/>
    <col min="103" max="103" width="3.140625" customWidth="1"/>
    <col min="104" max="110" width="9.140625" hidden="1" customWidth="1"/>
    <col min="112" max="112" width="2.85546875" customWidth="1"/>
    <col min="113" max="119" width="9.140625" hidden="1" customWidth="1"/>
    <col min="121" max="121" width="3" customWidth="1"/>
    <col min="122" max="128" width="9.140625" hidden="1" customWidth="1"/>
    <col min="130" max="130" width="2.7109375" customWidth="1"/>
    <col min="131" max="136" width="9.140625" hidden="1" customWidth="1"/>
    <col min="137" max="137" width="1" customWidth="1"/>
    <col min="139" max="139" width="2.85546875" customWidth="1"/>
    <col min="140" max="146" width="9.140625" hidden="1" customWidth="1"/>
    <col min="148" max="148" width="2.7109375" customWidth="1"/>
    <col min="149" max="155" width="9.140625" hidden="1" customWidth="1"/>
  </cols>
  <sheetData>
    <row r="1" spans="1:155" ht="14.25">
      <c r="A1" s="108" t="s">
        <v>95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</row>
    <row r="2" spans="1:155" ht="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</row>
    <row r="3" spans="1:155">
      <c r="A3" s="99" t="s">
        <v>28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1"/>
      <c r="AP3" s="99" t="s">
        <v>130</v>
      </c>
      <c r="AQ3" s="100"/>
      <c r="AR3" s="100"/>
      <c r="AS3" s="100"/>
      <c r="AT3" s="100"/>
      <c r="AU3" s="100"/>
      <c r="AV3" s="100"/>
      <c r="AW3" s="101"/>
      <c r="AX3" s="99" t="s">
        <v>96</v>
      </c>
      <c r="AY3" s="100"/>
      <c r="AZ3" s="100"/>
      <c r="BA3" s="100"/>
      <c r="BB3" s="101"/>
      <c r="BC3" s="99" t="s">
        <v>98</v>
      </c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1"/>
      <c r="BO3" s="99" t="s">
        <v>97</v>
      </c>
      <c r="BP3" s="100"/>
      <c r="BQ3" s="100"/>
      <c r="BR3" s="100"/>
      <c r="BS3" s="100"/>
      <c r="BT3" s="100"/>
      <c r="BU3" s="100"/>
      <c r="BV3" s="101"/>
      <c r="BW3" s="99" t="s">
        <v>131</v>
      </c>
      <c r="BX3" s="100"/>
      <c r="BY3" s="100"/>
      <c r="BZ3" s="100"/>
      <c r="CA3" s="100"/>
      <c r="CB3" s="100"/>
      <c r="CC3" s="100"/>
      <c r="CD3" s="100"/>
      <c r="CE3" s="101"/>
      <c r="CF3" s="98" t="s">
        <v>132</v>
      </c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7"/>
      <c r="CX3" s="99" t="s">
        <v>133</v>
      </c>
      <c r="CY3" s="100"/>
      <c r="CZ3" s="100"/>
      <c r="DA3" s="100"/>
      <c r="DB3" s="100"/>
      <c r="DC3" s="100"/>
      <c r="DD3" s="100"/>
      <c r="DE3" s="100"/>
      <c r="DF3" s="101"/>
      <c r="DG3" s="98" t="s">
        <v>132</v>
      </c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7"/>
      <c r="DY3" s="99" t="s">
        <v>134</v>
      </c>
      <c r="DZ3" s="100"/>
      <c r="EA3" s="100"/>
      <c r="EB3" s="100"/>
      <c r="EC3" s="100"/>
      <c r="ED3" s="100"/>
      <c r="EE3" s="100"/>
      <c r="EF3" s="100"/>
      <c r="EG3" s="101"/>
      <c r="EH3" s="98" t="s">
        <v>132</v>
      </c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7"/>
    </row>
    <row r="4" spans="1:15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4"/>
      <c r="AP4" s="102"/>
      <c r="AQ4" s="103"/>
      <c r="AR4" s="103"/>
      <c r="AS4" s="103"/>
      <c r="AT4" s="103"/>
      <c r="AU4" s="103"/>
      <c r="AV4" s="103"/>
      <c r="AW4" s="104"/>
      <c r="AX4" s="102"/>
      <c r="AY4" s="103"/>
      <c r="AZ4" s="103"/>
      <c r="BA4" s="103"/>
      <c r="BB4" s="104"/>
      <c r="BC4" s="102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4"/>
      <c r="BO4" s="102"/>
      <c r="BP4" s="103"/>
      <c r="BQ4" s="103"/>
      <c r="BR4" s="103"/>
      <c r="BS4" s="103"/>
      <c r="BT4" s="103"/>
      <c r="BU4" s="103"/>
      <c r="BV4" s="104"/>
      <c r="BW4" s="102"/>
      <c r="BX4" s="103"/>
      <c r="BY4" s="103"/>
      <c r="BZ4" s="103"/>
      <c r="CA4" s="103"/>
      <c r="CB4" s="103"/>
      <c r="CC4" s="103"/>
      <c r="CD4" s="103"/>
      <c r="CE4" s="104"/>
      <c r="CF4" s="98" t="s">
        <v>135</v>
      </c>
      <c r="CG4" s="96"/>
      <c r="CH4" s="96"/>
      <c r="CI4" s="96"/>
      <c r="CJ4" s="96"/>
      <c r="CK4" s="96"/>
      <c r="CL4" s="96"/>
      <c r="CM4" s="96"/>
      <c r="CN4" s="97"/>
      <c r="CO4" s="96" t="s">
        <v>136</v>
      </c>
      <c r="CP4" s="96"/>
      <c r="CQ4" s="96"/>
      <c r="CR4" s="96"/>
      <c r="CS4" s="96"/>
      <c r="CT4" s="96"/>
      <c r="CU4" s="96"/>
      <c r="CV4" s="96"/>
      <c r="CW4" s="97"/>
      <c r="CX4" s="102"/>
      <c r="CY4" s="103"/>
      <c r="CZ4" s="103"/>
      <c r="DA4" s="103"/>
      <c r="DB4" s="103"/>
      <c r="DC4" s="103"/>
      <c r="DD4" s="103"/>
      <c r="DE4" s="103"/>
      <c r="DF4" s="104"/>
      <c r="DG4" s="98" t="s">
        <v>135</v>
      </c>
      <c r="DH4" s="96"/>
      <c r="DI4" s="96"/>
      <c r="DJ4" s="96"/>
      <c r="DK4" s="96"/>
      <c r="DL4" s="96"/>
      <c r="DM4" s="96"/>
      <c r="DN4" s="96"/>
      <c r="DO4" s="97"/>
      <c r="DP4" s="96" t="s">
        <v>136</v>
      </c>
      <c r="DQ4" s="96"/>
      <c r="DR4" s="96"/>
      <c r="DS4" s="96"/>
      <c r="DT4" s="96"/>
      <c r="DU4" s="96"/>
      <c r="DV4" s="96"/>
      <c r="DW4" s="96"/>
      <c r="DX4" s="97"/>
      <c r="DY4" s="102"/>
      <c r="DZ4" s="103"/>
      <c r="EA4" s="103"/>
      <c r="EB4" s="103"/>
      <c r="EC4" s="103"/>
      <c r="ED4" s="103"/>
      <c r="EE4" s="103"/>
      <c r="EF4" s="103"/>
      <c r="EG4" s="104"/>
      <c r="EH4" s="98" t="s">
        <v>135</v>
      </c>
      <c r="EI4" s="96"/>
      <c r="EJ4" s="96"/>
      <c r="EK4" s="96"/>
      <c r="EL4" s="96"/>
      <c r="EM4" s="96"/>
      <c r="EN4" s="96"/>
      <c r="EO4" s="96"/>
      <c r="EP4" s="97"/>
      <c r="EQ4" s="96" t="s">
        <v>136</v>
      </c>
      <c r="ER4" s="96"/>
      <c r="ES4" s="96"/>
      <c r="ET4" s="96"/>
      <c r="EU4" s="96"/>
      <c r="EV4" s="96"/>
      <c r="EW4" s="96"/>
      <c r="EX4" s="96"/>
      <c r="EY4" s="97"/>
    </row>
    <row r="5" spans="1:155" ht="15">
      <c r="A5" s="14" t="s">
        <v>137</v>
      </c>
      <c r="B5" s="93" t="s">
        <v>143</v>
      </c>
      <c r="C5" s="94" t="s">
        <v>137</v>
      </c>
      <c r="D5" s="94" t="s">
        <v>137</v>
      </c>
      <c r="E5" s="94" t="s">
        <v>137</v>
      </c>
      <c r="F5" s="94" t="s">
        <v>137</v>
      </c>
      <c r="G5" s="94" t="s">
        <v>137</v>
      </c>
      <c r="H5" s="94" t="s">
        <v>137</v>
      </c>
      <c r="I5" s="94" t="s">
        <v>137</v>
      </c>
      <c r="J5" s="94" t="s">
        <v>137</v>
      </c>
      <c r="K5" s="94" t="s">
        <v>137</v>
      </c>
      <c r="L5" s="94" t="s">
        <v>137</v>
      </c>
      <c r="M5" s="94" t="s">
        <v>137</v>
      </c>
      <c r="N5" s="94" t="s">
        <v>137</v>
      </c>
      <c r="O5" s="94" t="s">
        <v>137</v>
      </c>
      <c r="P5" s="94" t="s">
        <v>137</v>
      </c>
      <c r="Q5" s="94" t="s">
        <v>137</v>
      </c>
      <c r="R5" s="94" t="s">
        <v>137</v>
      </c>
      <c r="S5" s="94" t="s">
        <v>137</v>
      </c>
      <c r="T5" s="94" t="s">
        <v>137</v>
      </c>
      <c r="U5" s="94" t="s">
        <v>137</v>
      </c>
      <c r="V5" s="94" t="s">
        <v>137</v>
      </c>
      <c r="W5" s="94" t="s">
        <v>137</v>
      </c>
      <c r="X5" s="94" t="s">
        <v>137</v>
      </c>
      <c r="Y5" s="94" t="s">
        <v>137</v>
      </c>
      <c r="Z5" s="94" t="s">
        <v>137</v>
      </c>
      <c r="AA5" s="94" t="s">
        <v>137</v>
      </c>
      <c r="AB5" s="94" t="s">
        <v>137</v>
      </c>
      <c r="AC5" s="94" t="s">
        <v>137</v>
      </c>
      <c r="AD5" s="94" t="s">
        <v>137</v>
      </c>
      <c r="AE5" s="94" t="s">
        <v>137</v>
      </c>
      <c r="AF5" s="94" t="s">
        <v>137</v>
      </c>
      <c r="AG5" s="94" t="s">
        <v>137</v>
      </c>
      <c r="AH5" s="94" t="s">
        <v>137</v>
      </c>
      <c r="AI5" s="94" t="s">
        <v>137</v>
      </c>
      <c r="AJ5" s="94" t="s">
        <v>137</v>
      </c>
      <c r="AK5" s="94" t="s">
        <v>137</v>
      </c>
      <c r="AL5" s="94" t="s">
        <v>137</v>
      </c>
      <c r="AM5" s="94" t="s">
        <v>137</v>
      </c>
      <c r="AN5" s="94" t="s">
        <v>137</v>
      </c>
      <c r="AO5" s="95" t="s">
        <v>137</v>
      </c>
      <c r="AP5" s="67" t="s">
        <v>144</v>
      </c>
      <c r="AQ5" s="68" t="s">
        <v>137</v>
      </c>
      <c r="AR5" s="68" t="s">
        <v>137</v>
      </c>
      <c r="AS5" s="68" t="s">
        <v>137</v>
      </c>
      <c r="AT5" s="68" t="s">
        <v>137</v>
      </c>
      <c r="AU5" s="68" t="s">
        <v>137</v>
      </c>
      <c r="AV5" s="68" t="s">
        <v>137</v>
      </c>
      <c r="AW5" s="69" t="s">
        <v>137</v>
      </c>
      <c r="AX5" s="67" t="s">
        <v>145</v>
      </c>
      <c r="AY5" s="68" t="s">
        <v>137</v>
      </c>
      <c r="AZ5" s="68" t="s">
        <v>137</v>
      </c>
      <c r="BA5" s="68" t="s">
        <v>137</v>
      </c>
      <c r="BB5" s="69" t="s">
        <v>137</v>
      </c>
      <c r="BC5" s="67" t="s">
        <v>145</v>
      </c>
      <c r="BD5" s="68" t="s">
        <v>137</v>
      </c>
      <c r="BE5" s="68" t="s">
        <v>137</v>
      </c>
      <c r="BF5" s="68" t="s">
        <v>137</v>
      </c>
      <c r="BG5" s="68" t="s">
        <v>137</v>
      </c>
      <c r="BH5" s="68" t="s">
        <v>137</v>
      </c>
      <c r="BI5" s="68" t="s">
        <v>137</v>
      </c>
      <c r="BJ5" s="68" t="s">
        <v>137</v>
      </c>
      <c r="BK5" s="68" t="s">
        <v>137</v>
      </c>
      <c r="BL5" s="68" t="s">
        <v>137</v>
      </c>
      <c r="BM5" s="68" t="s">
        <v>137</v>
      </c>
      <c r="BN5" s="69" t="s">
        <v>137</v>
      </c>
      <c r="BO5" s="67" t="s">
        <v>140</v>
      </c>
      <c r="BP5" s="68" t="s">
        <v>137</v>
      </c>
      <c r="BQ5" s="68" t="s">
        <v>137</v>
      </c>
      <c r="BR5" s="68" t="s">
        <v>137</v>
      </c>
      <c r="BS5" s="68" t="s">
        <v>137</v>
      </c>
      <c r="BT5" s="68" t="s">
        <v>137</v>
      </c>
      <c r="BU5" s="68" t="s">
        <v>137</v>
      </c>
      <c r="BV5" s="69" t="s">
        <v>137</v>
      </c>
      <c r="BW5" s="84">
        <f>BW7+BW10</f>
        <v>30664439.52</v>
      </c>
      <c r="BX5" s="85"/>
      <c r="BY5" s="85"/>
      <c r="BZ5" s="85"/>
      <c r="CA5" s="85"/>
      <c r="CB5" s="85"/>
      <c r="CC5" s="85"/>
      <c r="CD5" s="85"/>
      <c r="CE5" s="86"/>
      <c r="CF5" s="84">
        <f>CF7+CF10</f>
        <v>30664439.52</v>
      </c>
      <c r="CG5" s="85"/>
      <c r="CH5" s="85"/>
      <c r="CI5" s="85"/>
      <c r="CJ5" s="85"/>
      <c r="CK5" s="85"/>
      <c r="CL5" s="85"/>
      <c r="CM5" s="85"/>
      <c r="CN5" s="86"/>
      <c r="CO5" s="84">
        <v>0</v>
      </c>
      <c r="CP5" s="85"/>
      <c r="CQ5" s="85"/>
      <c r="CR5" s="85"/>
      <c r="CS5" s="85"/>
      <c r="CT5" s="85"/>
      <c r="CU5" s="85"/>
      <c r="CV5" s="85"/>
      <c r="CW5" s="86"/>
      <c r="CX5" s="84">
        <f>CX7+CX10</f>
        <v>36034730</v>
      </c>
      <c r="CY5" s="85"/>
      <c r="CZ5" s="85"/>
      <c r="DA5" s="85"/>
      <c r="DB5" s="85"/>
      <c r="DC5" s="85"/>
      <c r="DD5" s="85"/>
      <c r="DE5" s="85"/>
      <c r="DF5" s="86"/>
      <c r="DG5" s="84">
        <f>DG7+DG10</f>
        <v>36034730</v>
      </c>
      <c r="DH5" s="85"/>
      <c r="DI5" s="85"/>
      <c r="DJ5" s="85"/>
      <c r="DK5" s="85"/>
      <c r="DL5" s="85"/>
      <c r="DM5" s="85"/>
      <c r="DN5" s="85"/>
      <c r="DO5" s="86"/>
      <c r="DP5" s="84">
        <v>0</v>
      </c>
      <c r="DQ5" s="85"/>
      <c r="DR5" s="85"/>
      <c r="DS5" s="85"/>
      <c r="DT5" s="85"/>
      <c r="DU5" s="85"/>
      <c r="DV5" s="85"/>
      <c r="DW5" s="85"/>
      <c r="DX5" s="86"/>
      <c r="DY5" s="84">
        <f>DY7+DY10</f>
        <v>41377920</v>
      </c>
      <c r="DZ5" s="85"/>
      <c r="EA5" s="85"/>
      <c r="EB5" s="85"/>
      <c r="EC5" s="85"/>
      <c r="ED5" s="85"/>
      <c r="EE5" s="85"/>
      <c r="EF5" s="85"/>
      <c r="EG5" s="86"/>
      <c r="EH5" s="84">
        <f>EH7+EH10</f>
        <v>41377920</v>
      </c>
      <c r="EI5" s="85"/>
      <c r="EJ5" s="85"/>
      <c r="EK5" s="85"/>
      <c r="EL5" s="85"/>
      <c r="EM5" s="85"/>
      <c r="EN5" s="85"/>
      <c r="EO5" s="85"/>
      <c r="EP5" s="86"/>
      <c r="EQ5" s="84">
        <v>0</v>
      </c>
      <c r="ER5" s="85"/>
      <c r="ES5" s="85"/>
      <c r="ET5" s="85"/>
      <c r="EU5" s="85"/>
      <c r="EV5" s="85"/>
      <c r="EW5" s="85"/>
      <c r="EX5" s="85"/>
      <c r="EY5" s="86"/>
    </row>
    <row r="6" spans="1:155" ht="11.25" customHeight="1">
      <c r="A6" s="14"/>
      <c r="B6" s="70" t="s">
        <v>100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4"/>
      <c r="AP6" s="67"/>
      <c r="AQ6" s="68"/>
      <c r="AR6" s="68"/>
      <c r="AS6" s="68"/>
      <c r="AT6" s="68"/>
      <c r="AU6" s="68"/>
      <c r="AV6" s="68"/>
      <c r="AW6" s="69"/>
      <c r="AX6" s="67"/>
      <c r="AY6" s="68"/>
      <c r="AZ6" s="68"/>
      <c r="BA6" s="68"/>
      <c r="BB6" s="69"/>
      <c r="BC6" s="67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9"/>
      <c r="BO6" s="67"/>
      <c r="BP6" s="68"/>
      <c r="BQ6" s="68"/>
      <c r="BR6" s="68"/>
      <c r="BS6" s="68"/>
      <c r="BT6" s="68"/>
      <c r="BU6" s="68"/>
      <c r="BV6" s="69"/>
      <c r="BW6" s="75"/>
      <c r="BX6" s="76"/>
      <c r="BY6" s="76"/>
      <c r="BZ6" s="76"/>
      <c r="CA6" s="76"/>
      <c r="CB6" s="76"/>
      <c r="CC6" s="76"/>
      <c r="CD6" s="76"/>
      <c r="CE6" s="77"/>
      <c r="CF6" s="75"/>
      <c r="CG6" s="76"/>
      <c r="CH6" s="76"/>
      <c r="CI6" s="76"/>
      <c r="CJ6" s="76"/>
      <c r="CK6" s="76"/>
      <c r="CL6" s="76"/>
      <c r="CM6" s="76"/>
      <c r="CN6" s="77"/>
      <c r="CO6" s="75"/>
      <c r="CP6" s="76"/>
      <c r="CQ6" s="76"/>
      <c r="CR6" s="76"/>
      <c r="CS6" s="76"/>
      <c r="CT6" s="76"/>
      <c r="CU6" s="76"/>
      <c r="CV6" s="76"/>
      <c r="CW6" s="77"/>
      <c r="CX6" s="75"/>
      <c r="CY6" s="76"/>
      <c r="CZ6" s="76"/>
      <c r="DA6" s="76"/>
      <c r="DB6" s="76"/>
      <c r="DC6" s="76"/>
      <c r="DD6" s="76"/>
      <c r="DE6" s="76"/>
      <c r="DF6" s="77"/>
      <c r="DG6" s="75"/>
      <c r="DH6" s="76"/>
      <c r="DI6" s="76"/>
      <c r="DJ6" s="76"/>
      <c r="DK6" s="76"/>
      <c r="DL6" s="76"/>
      <c r="DM6" s="76"/>
      <c r="DN6" s="76"/>
      <c r="DO6" s="77"/>
      <c r="DP6" s="75"/>
      <c r="DQ6" s="76"/>
      <c r="DR6" s="76"/>
      <c r="DS6" s="76"/>
      <c r="DT6" s="76"/>
      <c r="DU6" s="76"/>
      <c r="DV6" s="76"/>
      <c r="DW6" s="76"/>
      <c r="DX6" s="77"/>
      <c r="DY6" s="75"/>
      <c r="DZ6" s="76"/>
      <c r="EA6" s="76"/>
      <c r="EB6" s="76"/>
      <c r="EC6" s="76"/>
      <c r="ED6" s="76"/>
      <c r="EE6" s="76"/>
      <c r="EF6" s="76"/>
      <c r="EG6" s="77"/>
      <c r="EH6" s="75"/>
      <c r="EI6" s="76"/>
      <c r="EJ6" s="76"/>
      <c r="EK6" s="76"/>
      <c r="EL6" s="76"/>
      <c r="EM6" s="76"/>
      <c r="EN6" s="76"/>
      <c r="EO6" s="76"/>
      <c r="EP6" s="77"/>
      <c r="EQ6" s="75"/>
      <c r="ER6" s="76"/>
      <c r="ES6" s="76"/>
      <c r="ET6" s="76"/>
      <c r="EU6" s="76"/>
      <c r="EV6" s="76"/>
      <c r="EW6" s="76"/>
      <c r="EX6" s="76"/>
      <c r="EY6" s="77"/>
    </row>
    <row r="7" spans="1:155" ht="15">
      <c r="A7" s="14" t="s">
        <v>137</v>
      </c>
      <c r="B7" s="70" t="s">
        <v>99</v>
      </c>
      <c r="C7" s="73" t="s">
        <v>137</v>
      </c>
      <c r="D7" s="73" t="s">
        <v>137</v>
      </c>
      <c r="E7" s="73" t="s">
        <v>137</v>
      </c>
      <c r="F7" s="73" t="s">
        <v>137</v>
      </c>
      <c r="G7" s="73" t="s">
        <v>137</v>
      </c>
      <c r="H7" s="73" t="s">
        <v>137</v>
      </c>
      <c r="I7" s="73" t="s">
        <v>137</v>
      </c>
      <c r="J7" s="73" t="s">
        <v>137</v>
      </c>
      <c r="K7" s="73" t="s">
        <v>137</v>
      </c>
      <c r="L7" s="73" t="s">
        <v>137</v>
      </c>
      <c r="M7" s="73" t="s">
        <v>137</v>
      </c>
      <c r="N7" s="73" t="s">
        <v>137</v>
      </c>
      <c r="O7" s="73" t="s">
        <v>137</v>
      </c>
      <c r="P7" s="73" t="s">
        <v>137</v>
      </c>
      <c r="Q7" s="73" t="s">
        <v>137</v>
      </c>
      <c r="R7" s="73" t="s">
        <v>137</v>
      </c>
      <c r="S7" s="73" t="s">
        <v>137</v>
      </c>
      <c r="T7" s="73" t="s">
        <v>137</v>
      </c>
      <c r="U7" s="73" t="s">
        <v>137</v>
      </c>
      <c r="V7" s="73" t="s">
        <v>137</v>
      </c>
      <c r="W7" s="73" t="s">
        <v>137</v>
      </c>
      <c r="X7" s="73" t="s">
        <v>137</v>
      </c>
      <c r="Y7" s="73" t="s">
        <v>137</v>
      </c>
      <c r="Z7" s="73" t="s">
        <v>137</v>
      </c>
      <c r="AA7" s="73" t="s">
        <v>137</v>
      </c>
      <c r="AB7" s="73" t="s">
        <v>137</v>
      </c>
      <c r="AC7" s="73" t="s">
        <v>137</v>
      </c>
      <c r="AD7" s="73" t="s">
        <v>137</v>
      </c>
      <c r="AE7" s="73" t="s">
        <v>137</v>
      </c>
      <c r="AF7" s="73" t="s">
        <v>137</v>
      </c>
      <c r="AG7" s="73" t="s">
        <v>137</v>
      </c>
      <c r="AH7" s="73" t="s">
        <v>137</v>
      </c>
      <c r="AI7" s="73" t="s">
        <v>137</v>
      </c>
      <c r="AJ7" s="73" t="s">
        <v>137</v>
      </c>
      <c r="AK7" s="73" t="s">
        <v>137</v>
      </c>
      <c r="AL7" s="73" t="s">
        <v>137</v>
      </c>
      <c r="AM7" s="73" t="s">
        <v>137</v>
      </c>
      <c r="AN7" s="73" t="s">
        <v>137</v>
      </c>
      <c r="AO7" s="74" t="s">
        <v>137</v>
      </c>
      <c r="AP7" s="67" t="s">
        <v>144</v>
      </c>
      <c r="AQ7" s="68" t="s">
        <v>137</v>
      </c>
      <c r="AR7" s="68" t="s">
        <v>137</v>
      </c>
      <c r="AS7" s="68" t="s">
        <v>137</v>
      </c>
      <c r="AT7" s="68" t="s">
        <v>137</v>
      </c>
      <c r="AU7" s="68" t="s">
        <v>137</v>
      </c>
      <c r="AV7" s="68" t="s">
        <v>137</v>
      </c>
      <c r="AW7" s="69" t="s">
        <v>137</v>
      </c>
      <c r="AX7" s="67" t="s">
        <v>129</v>
      </c>
      <c r="AY7" s="68" t="s">
        <v>137</v>
      </c>
      <c r="AZ7" s="68" t="s">
        <v>137</v>
      </c>
      <c r="BA7" s="68" t="s">
        <v>137</v>
      </c>
      <c r="BB7" s="69" t="s">
        <v>137</v>
      </c>
      <c r="BC7" s="67" t="s">
        <v>145</v>
      </c>
      <c r="BD7" s="68" t="s">
        <v>137</v>
      </c>
      <c r="BE7" s="68" t="s">
        <v>137</v>
      </c>
      <c r="BF7" s="68" t="s">
        <v>137</v>
      </c>
      <c r="BG7" s="68" t="s">
        <v>137</v>
      </c>
      <c r="BH7" s="68" t="s">
        <v>137</v>
      </c>
      <c r="BI7" s="68" t="s">
        <v>137</v>
      </c>
      <c r="BJ7" s="68" t="s">
        <v>137</v>
      </c>
      <c r="BK7" s="68" t="s">
        <v>137</v>
      </c>
      <c r="BL7" s="68" t="s">
        <v>137</v>
      </c>
      <c r="BM7" s="68" t="s">
        <v>137</v>
      </c>
      <c r="BN7" s="69" t="s">
        <v>137</v>
      </c>
      <c r="BO7" s="67" t="s">
        <v>140</v>
      </c>
      <c r="BP7" s="68" t="s">
        <v>137</v>
      </c>
      <c r="BQ7" s="68" t="s">
        <v>137</v>
      </c>
      <c r="BR7" s="68" t="s">
        <v>137</v>
      </c>
      <c r="BS7" s="68" t="s">
        <v>137</v>
      </c>
      <c r="BT7" s="68" t="s">
        <v>137</v>
      </c>
      <c r="BU7" s="68" t="s">
        <v>137</v>
      </c>
      <c r="BV7" s="69" t="s">
        <v>137</v>
      </c>
      <c r="BW7" s="84">
        <f>CF7</f>
        <v>1122520</v>
      </c>
      <c r="BX7" s="85"/>
      <c r="BY7" s="85"/>
      <c r="BZ7" s="85"/>
      <c r="CA7" s="85"/>
      <c r="CB7" s="85"/>
      <c r="CC7" s="85"/>
      <c r="CD7" s="85"/>
      <c r="CE7" s="86"/>
      <c r="CF7" s="81">
        <f>CF9</f>
        <v>1122520</v>
      </c>
      <c r="CG7" s="82"/>
      <c r="CH7" s="82"/>
      <c r="CI7" s="82"/>
      <c r="CJ7" s="82"/>
      <c r="CK7" s="82"/>
      <c r="CL7" s="82"/>
      <c r="CM7" s="82"/>
      <c r="CN7" s="83"/>
      <c r="CO7" s="84">
        <v>0</v>
      </c>
      <c r="CP7" s="85"/>
      <c r="CQ7" s="85"/>
      <c r="CR7" s="85"/>
      <c r="CS7" s="85"/>
      <c r="CT7" s="85"/>
      <c r="CU7" s="85"/>
      <c r="CV7" s="85"/>
      <c r="CW7" s="86"/>
      <c r="CX7" s="84">
        <f>CX9</f>
        <v>1122520</v>
      </c>
      <c r="CY7" s="85"/>
      <c r="CZ7" s="85"/>
      <c r="DA7" s="85"/>
      <c r="DB7" s="85"/>
      <c r="DC7" s="85"/>
      <c r="DD7" s="85"/>
      <c r="DE7" s="85"/>
      <c r="DF7" s="86"/>
      <c r="DG7" s="84">
        <f>DG9</f>
        <v>1122520</v>
      </c>
      <c r="DH7" s="85"/>
      <c r="DI7" s="85"/>
      <c r="DJ7" s="85"/>
      <c r="DK7" s="85"/>
      <c r="DL7" s="85"/>
      <c r="DM7" s="85"/>
      <c r="DN7" s="85"/>
      <c r="DO7" s="86"/>
      <c r="DP7" s="84">
        <v>0</v>
      </c>
      <c r="DQ7" s="85"/>
      <c r="DR7" s="85"/>
      <c r="DS7" s="85"/>
      <c r="DT7" s="85"/>
      <c r="DU7" s="85"/>
      <c r="DV7" s="85"/>
      <c r="DW7" s="85"/>
      <c r="DX7" s="86"/>
      <c r="DY7" s="84">
        <f>DY9</f>
        <v>1122520</v>
      </c>
      <c r="DZ7" s="85"/>
      <c r="EA7" s="85"/>
      <c r="EB7" s="85"/>
      <c r="EC7" s="85"/>
      <c r="ED7" s="85"/>
      <c r="EE7" s="85"/>
      <c r="EF7" s="85"/>
      <c r="EG7" s="86"/>
      <c r="EH7" s="84">
        <f>EH9</f>
        <v>1122520</v>
      </c>
      <c r="EI7" s="85"/>
      <c r="EJ7" s="85"/>
      <c r="EK7" s="85"/>
      <c r="EL7" s="85"/>
      <c r="EM7" s="85"/>
      <c r="EN7" s="85"/>
      <c r="EO7" s="85"/>
      <c r="EP7" s="86"/>
      <c r="EQ7" s="84">
        <v>0</v>
      </c>
      <c r="ER7" s="85"/>
      <c r="ES7" s="85"/>
      <c r="ET7" s="85"/>
      <c r="EU7" s="85"/>
      <c r="EV7" s="85"/>
      <c r="EW7" s="85"/>
      <c r="EX7" s="85"/>
      <c r="EY7" s="86"/>
    </row>
    <row r="8" spans="1:155" ht="10.5" customHeight="1">
      <c r="A8" s="15"/>
      <c r="B8" s="70" t="s">
        <v>31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2"/>
      <c r="AP8" s="67"/>
      <c r="AQ8" s="68"/>
      <c r="AR8" s="68"/>
      <c r="AS8" s="68"/>
      <c r="AT8" s="68"/>
      <c r="AU8" s="68"/>
      <c r="AV8" s="68"/>
      <c r="AW8" s="69"/>
      <c r="AX8" s="67"/>
      <c r="AY8" s="68"/>
      <c r="AZ8" s="68"/>
      <c r="BA8" s="68"/>
      <c r="BB8" s="69"/>
      <c r="BC8" s="67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9"/>
      <c r="BO8" s="67"/>
      <c r="BP8" s="68"/>
      <c r="BQ8" s="68"/>
      <c r="BR8" s="68"/>
      <c r="BS8" s="68"/>
      <c r="BT8" s="68"/>
      <c r="BU8" s="68"/>
      <c r="BV8" s="69"/>
      <c r="BW8" s="75"/>
      <c r="BX8" s="76"/>
      <c r="BY8" s="76"/>
      <c r="BZ8" s="76"/>
      <c r="CA8" s="76"/>
      <c r="CB8" s="76"/>
      <c r="CC8" s="76"/>
      <c r="CD8" s="76"/>
      <c r="CE8" s="77"/>
      <c r="CF8" s="78"/>
      <c r="CG8" s="79"/>
      <c r="CH8" s="79"/>
      <c r="CI8" s="79"/>
      <c r="CJ8" s="79"/>
      <c r="CK8" s="79"/>
      <c r="CL8" s="79"/>
      <c r="CM8" s="79"/>
      <c r="CN8" s="80"/>
      <c r="CO8" s="75"/>
      <c r="CP8" s="76"/>
      <c r="CQ8" s="76"/>
      <c r="CR8" s="76"/>
      <c r="CS8" s="76"/>
      <c r="CT8" s="76"/>
      <c r="CU8" s="76"/>
      <c r="CV8" s="76"/>
      <c r="CW8" s="77"/>
      <c r="CX8" s="75"/>
      <c r="CY8" s="76"/>
      <c r="CZ8" s="76"/>
      <c r="DA8" s="76"/>
      <c r="DB8" s="76"/>
      <c r="DC8" s="76"/>
      <c r="DD8" s="76"/>
      <c r="DE8" s="76"/>
      <c r="DF8" s="77"/>
      <c r="DG8" s="75"/>
      <c r="DH8" s="76"/>
      <c r="DI8" s="76"/>
      <c r="DJ8" s="76"/>
      <c r="DK8" s="76"/>
      <c r="DL8" s="76"/>
      <c r="DM8" s="76"/>
      <c r="DN8" s="76"/>
      <c r="DO8" s="77"/>
      <c r="DP8" s="75"/>
      <c r="DQ8" s="76"/>
      <c r="DR8" s="76"/>
      <c r="DS8" s="76"/>
      <c r="DT8" s="76"/>
      <c r="DU8" s="76"/>
      <c r="DV8" s="76"/>
      <c r="DW8" s="76"/>
      <c r="DX8" s="77"/>
      <c r="DY8" s="75"/>
      <c r="DZ8" s="76"/>
      <c r="EA8" s="76"/>
      <c r="EB8" s="76"/>
      <c r="EC8" s="76"/>
      <c r="ED8" s="76"/>
      <c r="EE8" s="76"/>
      <c r="EF8" s="76"/>
      <c r="EG8" s="77"/>
      <c r="EH8" s="75"/>
      <c r="EI8" s="76"/>
      <c r="EJ8" s="76"/>
      <c r="EK8" s="76"/>
      <c r="EL8" s="76"/>
      <c r="EM8" s="76"/>
      <c r="EN8" s="76"/>
      <c r="EO8" s="76"/>
      <c r="EP8" s="77"/>
      <c r="EQ8" s="75"/>
      <c r="ER8" s="76"/>
      <c r="ES8" s="76"/>
      <c r="ET8" s="76"/>
      <c r="EU8" s="76"/>
      <c r="EV8" s="76"/>
      <c r="EW8" s="76"/>
      <c r="EX8" s="76"/>
      <c r="EY8" s="77"/>
    </row>
    <row r="9" spans="1:155" ht="15">
      <c r="A9" s="14" t="s">
        <v>137</v>
      </c>
      <c r="B9" s="18" t="s">
        <v>137</v>
      </c>
      <c r="C9" s="73" t="s">
        <v>146</v>
      </c>
      <c r="D9" s="73" t="s">
        <v>137</v>
      </c>
      <c r="E9" s="73" t="s">
        <v>137</v>
      </c>
      <c r="F9" s="73" t="s">
        <v>137</v>
      </c>
      <c r="G9" s="73" t="s">
        <v>137</v>
      </c>
      <c r="H9" s="73" t="s">
        <v>137</v>
      </c>
      <c r="I9" s="73" t="s">
        <v>137</v>
      </c>
      <c r="J9" s="73" t="s">
        <v>137</v>
      </c>
      <c r="K9" s="73" t="s">
        <v>137</v>
      </c>
      <c r="L9" s="73" t="s">
        <v>137</v>
      </c>
      <c r="M9" s="73" t="s">
        <v>137</v>
      </c>
      <c r="N9" s="73" t="s">
        <v>137</v>
      </c>
      <c r="O9" s="73" t="s">
        <v>137</v>
      </c>
      <c r="P9" s="73" t="s">
        <v>137</v>
      </c>
      <c r="Q9" s="73" t="s">
        <v>137</v>
      </c>
      <c r="R9" s="73" t="s">
        <v>137</v>
      </c>
      <c r="S9" s="73" t="s">
        <v>137</v>
      </c>
      <c r="T9" s="73" t="s">
        <v>137</v>
      </c>
      <c r="U9" s="73" t="s">
        <v>137</v>
      </c>
      <c r="V9" s="73" t="s">
        <v>137</v>
      </c>
      <c r="W9" s="73" t="s">
        <v>137</v>
      </c>
      <c r="X9" s="73" t="s">
        <v>137</v>
      </c>
      <c r="Y9" s="73" t="s">
        <v>137</v>
      </c>
      <c r="Z9" s="73" t="s">
        <v>137</v>
      </c>
      <c r="AA9" s="73" t="s">
        <v>137</v>
      </c>
      <c r="AB9" s="73" t="s">
        <v>137</v>
      </c>
      <c r="AC9" s="73" t="s">
        <v>137</v>
      </c>
      <c r="AD9" s="73" t="s">
        <v>137</v>
      </c>
      <c r="AE9" s="73" t="s">
        <v>137</v>
      </c>
      <c r="AF9" s="73" t="s">
        <v>137</v>
      </c>
      <c r="AG9" s="73" t="s">
        <v>137</v>
      </c>
      <c r="AH9" s="73" t="s">
        <v>137</v>
      </c>
      <c r="AI9" s="73" t="s">
        <v>137</v>
      </c>
      <c r="AJ9" s="73" t="s">
        <v>137</v>
      </c>
      <c r="AK9" s="73" t="s">
        <v>137</v>
      </c>
      <c r="AL9" s="73" t="s">
        <v>137</v>
      </c>
      <c r="AM9" s="73" t="s">
        <v>137</v>
      </c>
      <c r="AN9" s="73" t="s">
        <v>137</v>
      </c>
      <c r="AO9" s="74" t="s">
        <v>137</v>
      </c>
      <c r="AP9" s="67" t="s">
        <v>101</v>
      </c>
      <c r="AQ9" s="68" t="s">
        <v>137</v>
      </c>
      <c r="AR9" s="68" t="s">
        <v>137</v>
      </c>
      <c r="AS9" s="68" t="s">
        <v>137</v>
      </c>
      <c r="AT9" s="68" t="s">
        <v>137</v>
      </c>
      <c r="AU9" s="68" t="s">
        <v>137</v>
      </c>
      <c r="AV9" s="68" t="s">
        <v>137</v>
      </c>
      <c r="AW9" s="69" t="s">
        <v>137</v>
      </c>
      <c r="AX9" s="67" t="s">
        <v>129</v>
      </c>
      <c r="AY9" s="68" t="s">
        <v>137</v>
      </c>
      <c r="AZ9" s="68" t="s">
        <v>137</v>
      </c>
      <c r="BA9" s="68" t="s">
        <v>137</v>
      </c>
      <c r="BB9" s="69" t="s">
        <v>137</v>
      </c>
      <c r="BC9" s="67" t="s">
        <v>139</v>
      </c>
      <c r="BD9" s="68" t="s">
        <v>137</v>
      </c>
      <c r="BE9" s="68" t="s">
        <v>137</v>
      </c>
      <c r="BF9" s="68" t="s">
        <v>137</v>
      </c>
      <c r="BG9" s="68" t="s">
        <v>137</v>
      </c>
      <c r="BH9" s="68" t="s">
        <v>137</v>
      </c>
      <c r="BI9" s="68" t="s">
        <v>137</v>
      </c>
      <c r="BJ9" s="68" t="s">
        <v>137</v>
      </c>
      <c r="BK9" s="68" t="s">
        <v>137</v>
      </c>
      <c r="BL9" s="68" t="s">
        <v>137</v>
      </c>
      <c r="BM9" s="68" t="s">
        <v>137</v>
      </c>
      <c r="BN9" s="69" t="s">
        <v>137</v>
      </c>
      <c r="BO9" s="67" t="s">
        <v>140</v>
      </c>
      <c r="BP9" s="68" t="s">
        <v>137</v>
      </c>
      <c r="BQ9" s="68" t="s">
        <v>137</v>
      </c>
      <c r="BR9" s="68" t="s">
        <v>137</v>
      </c>
      <c r="BS9" s="68" t="s">
        <v>137</v>
      </c>
      <c r="BT9" s="68" t="s">
        <v>137</v>
      </c>
      <c r="BU9" s="68" t="s">
        <v>137</v>
      </c>
      <c r="BV9" s="69" t="s">
        <v>137</v>
      </c>
      <c r="BW9" s="75">
        <f>CF9</f>
        <v>1122520</v>
      </c>
      <c r="BX9" s="76"/>
      <c r="BY9" s="76"/>
      <c r="BZ9" s="76"/>
      <c r="CA9" s="76"/>
      <c r="CB9" s="76"/>
      <c r="CC9" s="76"/>
      <c r="CD9" s="76"/>
      <c r="CE9" s="77"/>
      <c r="CF9" s="78">
        <v>1122520</v>
      </c>
      <c r="CG9" s="79"/>
      <c r="CH9" s="79"/>
      <c r="CI9" s="79"/>
      <c r="CJ9" s="79"/>
      <c r="CK9" s="79"/>
      <c r="CL9" s="79"/>
      <c r="CM9" s="79"/>
      <c r="CN9" s="80"/>
      <c r="CO9" s="75">
        <v>0</v>
      </c>
      <c r="CP9" s="76"/>
      <c r="CQ9" s="76"/>
      <c r="CR9" s="76"/>
      <c r="CS9" s="76"/>
      <c r="CT9" s="76"/>
      <c r="CU9" s="76"/>
      <c r="CV9" s="76"/>
      <c r="CW9" s="77"/>
      <c r="CX9" s="75">
        <v>1122520</v>
      </c>
      <c r="CY9" s="76"/>
      <c r="CZ9" s="76"/>
      <c r="DA9" s="76"/>
      <c r="DB9" s="76"/>
      <c r="DC9" s="76"/>
      <c r="DD9" s="76"/>
      <c r="DE9" s="76"/>
      <c r="DF9" s="77"/>
      <c r="DG9" s="75">
        <v>1122520</v>
      </c>
      <c r="DH9" s="76"/>
      <c r="DI9" s="76"/>
      <c r="DJ9" s="76"/>
      <c r="DK9" s="76"/>
      <c r="DL9" s="76"/>
      <c r="DM9" s="76"/>
      <c r="DN9" s="76"/>
      <c r="DO9" s="77"/>
      <c r="DP9" s="75">
        <v>0</v>
      </c>
      <c r="DQ9" s="76"/>
      <c r="DR9" s="76"/>
      <c r="DS9" s="76"/>
      <c r="DT9" s="76"/>
      <c r="DU9" s="76"/>
      <c r="DV9" s="76"/>
      <c r="DW9" s="76"/>
      <c r="DX9" s="77"/>
      <c r="DY9" s="75">
        <v>1122520</v>
      </c>
      <c r="DZ9" s="76"/>
      <c r="EA9" s="76"/>
      <c r="EB9" s="76"/>
      <c r="EC9" s="76"/>
      <c r="ED9" s="76"/>
      <c r="EE9" s="76"/>
      <c r="EF9" s="76"/>
      <c r="EG9" s="77"/>
      <c r="EH9" s="75">
        <v>1122520</v>
      </c>
      <c r="EI9" s="76"/>
      <c r="EJ9" s="76"/>
      <c r="EK9" s="76"/>
      <c r="EL9" s="76"/>
      <c r="EM9" s="76"/>
      <c r="EN9" s="76"/>
      <c r="EO9" s="76"/>
      <c r="EP9" s="77"/>
      <c r="EQ9" s="75">
        <v>0</v>
      </c>
      <c r="ER9" s="76"/>
      <c r="ES9" s="76"/>
      <c r="ET9" s="76"/>
      <c r="EU9" s="76"/>
      <c r="EV9" s="76"/>
      <c r="EW9" s="76"/>
      <c r="EX9" s="76"/>
      <c r="EY9" s="77"/>
    </row>
    <row r="10" spans="1:155" ht="15">
      <c r="A10" s="14" t="s">
        <v>137</v>
      </c>
      <c r="B10" s="70" t="s">
        <v>147</v>
      </c>
      <c r="C10" s="73" t="s">
        <v>137</v>
      </c>
      <c r="D10" s="73" t="s">
        <v>137</v>
      </c>
      <c r="E10" s="73" t="s">
        <v>137</v>
      </c>
      <c r="F10" s="73" t="s">
        <v>137</v>
      </c>
      <c r="G10" s="73" t="s">
        <v>137</v>
      </c>
      <c r="H10" s="73" t="s">
        <v>137</v>
      </c>
      <c r="I10" s="73" t="s">
        <v>137</v>
      </c>
      <c r="J10" s="73" t="s">
        <v>137</v>
      </c>
      <c r="K10" s="73" t="s">
        <v>137</v>
      </c>
      <c r="L10" s="73" t="s">
        <v>137</v>
      </c>
      <c r="M10" s="73" t="s">
        <v>137</v>
      </c>
      <c r="N10" s="73" t="s">
        <v>137</v>
      </c>
      <c r="O10" s="73" t="s">
        <v>137</v>
      </c>
      <c r="P10" s="73" t="s">
        <v>137</v>
      </c>
      <c r="Q10" s="73" t="s">
        <v>137</v>
      </c>
      <c r="R10" s="73" t="s">
        <v>137</v>
      </c>
      <c r="S10" s="73" t="s">
        <v>137</v>
      </c>
      <c r="T10" s="73" t="s">
        <v>137</v>
      </c>
      <c r="U10" s="73" t="s">
        <v>137</v>
      </c>
      <c r="V10" s="73" t="s">
        <v>137</v>
      </c>
      <c r="W10" s="73" t="s">
        <v>137</v>
      </c>
      <c r="X10" s="73" t="s">
        <v>137</v>
      </c>
      <c r="Y10" s="73" t="s">
        <v>137</v>
      </c>
      <c r="Z10" s="73" t="s">
        <v>137</v>
      </c>
      <c r="AA10" s="73" t="s">
        <v>137</v>
      </c>
      <c r="AB10" s="73" t="s">
        <v>137</v>
      </c>
      <c r="AC10" s="73" t="s">
        <v>137</v>
      </c>
      <c r="AD10" s="73" t="s">
        <v>137</v>
      </c>
      <c r="AE10" s="73" t="s">
        <v>137</v>
      </c>
      <c r="AF10" s="73" t="s">
        <v>137</v>
      </c>
      <c r="AG10" s="73" t="s">
        <v>137</v>
      </c>
      <c r="AH10" s="73" t="s">
        <v>137</v>
      </c>
      <c r="AI10" s="73" t="s">
        <v>137</v>
      </c>
      <c r="AJ10" s="73" t="s">
        <v>137</v>
      </c>
      <c r="AK10" s="73" t="s">
        <v>137</v>
      </c>
      <c r="AL10" s="73" t="s">
        <v>137</v>
      </c>
      <c r="AM10" s="73" t="s">
        <v>137</v>
      </c>
      <c r="AN10" s="73" t="s">
        <v>137</v>
      </c>
      <c r="AO10" s="74" t="s">
        <v>137</v>
      </c>
      <c r="AP10" s="67" t="s">
        <v>101</v>
      </c>
      <c r="AQ10" s="68" t="s">
        <v>137</v>
      </c>
      <c r="AR10" s="68" t="s">
        <v>137</v>
      </c>
      <c r="AS10" s="68" t="s">
        <v>137</v>
      </c>
      <c r="AT10" s="68" t="s">
        <v>137</v>
      </c>
      <c r="AU10" s="68" t="s">
        <v>137</v>
      </c>
      <c r="AV10" s="68" t="s">
        <v>137</v>
      </c>
      <c r="AW10" s="69" t="s">
        <v>137</v>
      </c>
      <c r="AX10" s="67" t="s">
        <v>129</v>
      </c>
      <c r="AY10" s="68" t="s">
        <v>137</v>
      </c>
      <c r="AZ10" s="68" t="s">
        <v>137</v>
      </c>
      <c r="BA10" s="68" t="s">
        <v>137</v>
      </c>
      <c r="BB10" s="69" t="s">
        <v>137</v>
      </c>
      <c r="BC10" s="67" t="s">
        <v>145</v>
      </c>
      <c r="BD10" s="68" t="s">
        <v>137</v>
      </c>
      <c r="BE10" s="68" t="s">
        <v>137</v>
      </c>
      <c r="BF10" s="68" t="s">
        <v>137</v>
      </c>
      <c r="BG10" s="68" t="s">
        <v>137</v>
      </c>
      <c r="BH10" s="68" t="s">
        <v>137</v>
      </c>
      <c r="BI10" s="68" t="s">
        <v>137</v>
      </c>
      <c r="BJ10" s="68" t="s">
        <v>137</v>
      </c>
      <c r="BK10" s="68" t="s">
        <v>137</v>
      </c>
      <c r="BL10" s="68" t="s">
        <v>137</v>
      </c>
      <c r="BM10" s="68" t="s">
        <v>137</v>
      </c>
      <c r="BN10" s="69" t="s">
        <v>137</v>
      </c>
      <c r="BO10" s="67" t="s">
        <v>140</v>
      </c>
      <c r="BP10" s="68" t="s">
        <v>137</v>
      </c>
      <c r="BQ10" s="68" t="s">
        <v>137</v>
      </c>
      <c r="BR10" s="68" t="s">
        <v>137</v>
      </c>
      <c r="BS10" s="68" t="s">
        <v>137</v>
      </c>
      <c r="BT10" s="68" t="s">
        <v>137</v>
      </c>
      <c r="BU10" s="68" t="s">
        <v>137</v>
      </c>
      <c r="BV10" s="69" t="s">
        <v>137</v>
      </c>
      <c r="BW10" s="84">
        <f>SUM(BW12:CE17)+BW18</f>
        <v>29541919.52</v>
      </c>
      <c r="BX10" s="85"/>
      <c r="BY10" s="85"/>
      <c r="BZ10" s="85"/>
      <c r="CA10" s="85"/>
      <c r="CB10" s="85"/>
      <c r="CC10" s="85"/>
      <c r="CD10" s="85"/>
      <c r="CE10" s="86"/>
      <c r="CF10" s="81">
        <f>SUM(CF12:CN17)+CF18</f>
        <v>29541919.52</v>
      </c>
      <c r="CG10" s="82"/>
      <c r="CH10" s="82"/>
      <c r="CI10" s="82"/>
      <c r="CJ10" s="82"/>
      <c r="CK10" s="82"/>
      <c r="CL10" s="82"/>
      <c r="CM10" s="82"/>
      <c r="CN10" s="83"/>
      <c r="CO10" s="84">
        <v>0</v>
      </c>
      <c r="CP10" s="85"/>
      <c r="CQ10" s="85"/>
      <c r="CR10" s="85"/>
      <c r="CS10" s="85"/>
      <c r="CT10" s="85"/>
      <c r="CU10" s="85"/>
      <c r="CV10" s="85"/>
      <c r="CW10" s="86"/>
      <c r="CX10" s="84">
        <f>SUM(CX12:DF17)</f>
        <v>34912210</v>
      </c>
      <c r="CY10" s="85"/>
      <c r="CZ10" s="85"/>
      <c r="DA10" s="85"/>
      <c r="DB10" s="85"/>
      <c r="DC10" s="85"/>
      <c r="DD10" s="85"/>
      <c r="DE10" s="85"/>
      <c r="DF10" s="86"/>
      <c r="DG10" s="84">
        <f>SUM(DG12:DO17)</f>
        <v>34912210</v>
      </c>
      <c r="DH10" s="85"/>
      <c r="DI10" s="85"/>
      <c r="DJ10" s="85"/>
      <c r="DK10" s="85"/>
      <c r="DL10" s="85"/>
      <c r="DM10" s="85"/>
      <c r="DN10" s="85"/>
      <c r="DO10" s="86"/>
      <c r="DP10" s="84">
        <v>0</v>
      </c>
      <c r="DQ10" s="85"/>
      <c r="DR10" s="85"/>
      <c r="DS10" s="85"/>
      <c r="DT10" s="85"/>
      <c r="DU10" s="85"/>
      <c r="DV10" s="85"/>
      <c r="DW10" s="85"/>
      <c r="DX10" s="86"/>
      <c r="DY10" s="84">
        <f>SUM(DY12:EG17)</f>
        <v>40255400</v>
      </c>
      <c r="DZ10" s="85"/>
      <c r="EA10" s="85"/>
      <c r="EB10" s="85"/>
      <c r="EC10" s="85"/>
      <c r="ED10" s="85"/>
      <c r="EE10" s="85"/>
      <c r="EF10" s="85"/>
      <c r="EG10" s="86"/>
      <c r="EH10" s="84">
        <f>SUM(EH12:EP17)</f>
        <v>40255400</v>
      </c>
      <c r="EI10" s="85"/>
      <c r="EJ10" s="85"/>
      <c r="EK10" s="85"/>
      <c r="EL10" s="85"/>
      <c r="EM10" s="85"/>
      <c r="EN10" s="85"/>
      <c r="EO10" s="85"/>
      <c r="EP10" s="86"/>
      <c r="EQ10" s="84">
        <v>0</v>
      </c>
      <c r="ER10" s="85"/>
      <c r="ES10" s="85"/>
      <c r="ET10" s="85"/>
      <c r="EU10" s="85"/>
      <c r="EV10" s="85"/>
      <c r="EW10" s="85"/>
      <c r="EX10" s="85"/>
      <c r="EY10" s="86"/>
    </row>
    <row r="11" spans="1:155" ht="14.25">
      <c r="A11" s="15"/>
      <c r="B11" s="70" t="s">
        <v>31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2"/>
      <c r="AP11" s="67"/>
      <c r="AQ11" s="68"/>
      <c r="AR11" s="68"/>
      <c r="AS11" s="68"/>
      <c r="AT11" s="68"/>
      <c r="AU11" s="68"/>
      <c r="AV11" s="68"/>
      <c r="AW11" s="69"/>
      <c r="AX11" s="67"/>
      <c r="AY11" s="68"/>
      <c r="AZ11" s="68"/>
      <c r="BA11" s="68"/>
      <c r="BB11" s="69"/>
      <c r="BC11" s="67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9"/>
      <c r="BO11" s="67"/>
      <c r="BP11" s="68"/>
      <c r="BQ11" s="68"/>
      <c r="BR11" s="68"/>
      <c r="BS11" s="68"/>
      <c r="BT11" s="68"/>
      <c r="BU11" s="68"/>
      <c r="BV11" s="69"/>
      <c r="BW11" s="75"/>
      <c r="BX11" s="76"/>
      <c r="BY11" s="76"/>
      <c r="BZ11" s="76"/>
      <c r="CA11" s="76"/>
      <c r="CB11" s="76"/>
      <c r="CC11" s="76"/>
      <c r="CD11" s="76"/>
      <c r="CE11" s="77"/>
      <c r="CF11" s="78"/>
      <c r="CG11" s="79"/>
      <c r="CH11" s="79"/>
      <c r="CI11" s="79"/>
      <c r="CJ11" s="79"/>
      <c r="CK11" s="79"/>
      <c r="CL11" s="79"/>
      <c r="CM11" s="79"/>
      <c r="CN11" s="80"/>
      <c r="CO11" s="75"/>
      <c r="CP11" s="76"/>
      <c r="CQ11" s="76"/>
      <c r="CR11" s="76"/>
      <c r="CS11" s="76"/>
      <c r="CT11" s="76"/>
      <c r="CU11" s="76"/>
      <c r="CV11" s="76"/>
      <c r="CW11" s="77"/>
      <c r="CX11" s="75"/>
      <c r="CY11" s="76"/>
      <c r="CZ11" s="76"/>
      <c r="DA11" s="76"/>
      <c r="DB11" s="76"/>
      <c r="DC11" s="76"/>
      <c r="DD11" s="76"/>
      <c r="DE11" s="76"/>
      <c r="DF11" s="77"/>
      <c r="DG11" s="75"/>
      <c r="DH11" s="76"/>
      <c r="DI11" s="76"/>
      <c r="DJ11" s="76"/>
      <c r="DK11" s="76"/>
      <c r="DL11" s="76"/>
      <c r="DM11" s="76"/>
      <c r="DN11" s="76"/>
      <c r="DO11" s="77"/>
      <c r="DP11" s="75"/>
      <c r="DQ11" s="76"/>
      <c r="DR11" s="76"/>
      <c r="DS11" s="76"/>
      <c r="DT11" s="76"/>
      <c r="DU11" s="76"/>
      <c r="DV11" s="76"/>
      <c r="DW11" s="76"/>
      <c r="DX11" s="77"/>
      <c r="DY11" s="75"/>
      <c r="DZ11" s="76"/>
      <c r="EA11" s="76"/>
      <c r="EB11" s="76"/>
      <c r="EC11" s="76"/>
      <c r="ED11" s="76"/>
      <c r="EE11" s="76"/>
      <c r="EF11" s="76"/>
      <c r="EG11" s="77"/>
      <c r="EH11" s="75"/>
      <c r="EI11" s="76"/>
      <c r="EJ11" s="76"/>
      <c r="EK11" s="76"/>
      <c r="EL11" s="76"/>
      <c r="EM11" s="76"/>
      <c r="EN11" s="76"/>
      <c r="EO11" s="76"/>
      <c r="EP11" s="77"/>
      <c r="EQ11" s="75"/>
      <c r="ER11" s="76"/>
      <c r="ES11" s="76"/>
      <c r="ET11" s="76"/>
      <c r="EU11" s="76"/>
      <c r="EV11" s="76"/>
      <c r="EW11" s="76"/>
      <c r="EX11" s="76"/>
      <c r="EY11" s="77"/>
    </row>
    <row r="12" spans="1:155" ht="15">
      <c r="A12" s="14" t="s">
        <v>137</v>
      </c>
      <c r="B12" s="18" t="s">
        <v>137</v>
      </c>
      <c r="C12" s="73" t="s">
        <v>147</v>
      </c>
      <c r="D12" s="73" t="s">
        <v>137</v>
      </c>
      <c r="E12" s="73" t="s">
        <v>137</v>
      </c>
      <c r="F12" s="73" t="s">
        <v>137</v>
      </c>
      <c r="G12" s="73" t="s">
        <v>137</v>
      </c>
      <c r="H12" s="73" t="s">
        <v>137</v>
      </c>
      <c r="I12" s="73" t="s">
        <v>137</v>
      </c>
      <c r="J12" s="73" t="s">
        <v>137</v>
      </c>
      <c r="K12" s="73" t="s">
        <v>137</v>
      </c>
      <c r="L12" s="73" t="s">
        <v>137</v>
      </c>
      <c r="M12" s="73" t="s">
        <v>137</v>
      </c>
      <c r="N12" s="73" t="s">
        <v>137</v>
      </c>
      <c r="O12" s="73" t="s">
        <v>137</v>
      </c>
      <c r="P12" s="73" t="s">
        <v>137</v>
      </c>
      <c r="Q12" s="73" t="s">
        <v>137</v>
      </c>
      <c r="R12" s="73" t="s">
        <v>137</v>
      </c>
      <c r="S12" s="73" t="s">
        <v>137</v>
      </c>
      <c r="T12" s="73" t="s">
        <v>137</v>
      </c>
      <c r="U12" s="73" t="s">
        <v>137</v>
      </c>
      <c r="V12" s="73" t="s">
        <v>137</v>
      </c>
      <c r="W12" s="73" t="s">
        <v>137</v>
      </c>
      <c r="X12" s="73" t="s">
        <v>137</v>
      </c>
      <c r="Y12" s="73" t="s">
        <v>137</v>
      </c>
      <c r="Z12" s="73" t="s">
        <v>137</v>
      </c>
      <c r="AA12" s="73" t="s">
        <v>137</v>
      </c>
      <c r="AB12" s="73" t="s">
        <v>137</v>
      </c>
      <c r="AC12" s="73" t="s">
        <v>137</v>
      </c>
      <c r="AD12" s="73" t="s">
        <v>137</v>
      </c>
      <c r="AE12" s="73" t="s">
        <v>137</v>
      </c>
      <c r="AF12" s="73" t="s">
        <v>137</v>
      </c>
      <c r="AG12" s="73" t="s">
        <v>137</v>
      </c>
      <c r="AH12" s="73" t="s">
        <v>137</v>
      </c>
      <c r="AI12" s="73" t="s">
        <v>137</v>
      </c>
      <c r="AJ12" s="73" t="s">
        <v>137</v>
      </c>
      <c r="AK12" s="73" t="s">
        <v>137</v>
      </c>
      <c r="AL12" s="73" t="s">
        <v>137</v>
      </c>
      <c r="AM12" s="73" t="s">
        <v>137</v>
      </c>
      <c r="AN12" s="73" t="s">
        <v>137</v>
      </c>
      <c r="AO12" s="74" t="s">
        <v>137</v>
      </c>
      <c r="AP12" s="67" t="s">
        <v>101</v>
      </c>
      <c r="AQ12" s="68" t="s">
        <v>137</v>
      </c>
      <c r="AR12" s="68" t="s">
        <v>137</v>
      </c>
      <c r="AS12" s="68" t="s">
        <v>137</v>
      </c>
      <c r="AT12" s="68" t="s">
        <v>137</v>
      </c>
      <c r="AU12" s="68" t="s">
        <v>137</v>
      </c>
      <c r="AV12" s="68" t="s">
        <v>137</v>
      </c>
      <c r="AW12" s="69" t="s">
        <v>137</v>
      </c>
      <c r="AX12" s="67" t="s">
        <v>129</v>
      </c>
      <c r="AY12" s="68" t="s">
        <v>137</v>
      </c>
      <c r="AZ12" s="68" t="s">
        <v>137</v>
      </c>
      <c r="BA12" s="68" t="s">
        <v>137</v>
      </c>
      <c r="BB12" s="69" t="s">
        <v>137</v>
      </c>
      <c r="BC12" s="67" t="s">
        <v>138</v>
      </c>
      <c r="BD12" s="68" t="s">
        <v>137</v>
      </c>
      <c r="BE12" s="68" t="s">
        <v>137</v>
      </c>
      <c r="BF12" s="68" t="s">
        <v>137</v>
      </c>
      <c r="BG12" s="68" t="s">
        <v>137</v>
      </c>
      <c r="BH12" s="68" t="s">
        <v>137</v>
      </c>
      <c r="BI12" s="68" t="s">
        <v>137</v>
      </c>
      <c r="BJ12" s="68" t="s">
        <v>137</v>
      </c>
      <c r="BK12" s="68" t="s">
        <v>137</v>
      </c>
      <c r="BL12" s="68" t="s">
        <v>137</v>
      </c>
      <c r="BM12" s="68" t="s">
        <v>137</v>
      </c>
      <c r="BN12" s="69" t="s">
        <v>137</v>
      </c>
      <c r="BO12" s="67" t="s">
        <v>105</v>
      </c>
      <c r="BP12" s="68" t="s">
        <v>137</v>
      </c>
      <c r="BQ12" s="68" t="s">
        <v>137</v>
      </c>
      <c r="BR12" s="68" t="s">
        <v>137</v>
      </c>
      <c r="BS12" s="68" t="s">
        <v>137</v>
      </c>
      <c r="BT12" s="68" t="s">
        <v>137</v>
      </c>
      <c r="BU12" s="68" t="s">
        <v>137</v>
      </c>
      <c r="BV12" s="69" t="s">
        <v>137</v>
      </c>
      <c r="BW12" s="75">
        <f t="shared" ref="BW12:BW17" si="0">CF12</f>
        <v>209250</v>
      </c>
      <c r="BX12" s="76"/>
      <c r="BY12" s="76"/>
      <c r="BZ12" s="76"/>
      <c r="CA12" s="76"/>
      <c r="CB12" s="76"/>
      <c r="CC12" s="76"/>
      <c r="CD12" s="76"/>
      <c r="CE12" s="77"/>
      <c r="CF12" s="78">
        <v>209250</v>
      </c>
      <c r="CG12" s="79"/>
      <c r="CH12" s="79"/>
      <c r="CI12" s="79"/>
      <c r="CJ12" s="79"/>
      <c r="CK12" s="79"/>
      <c r="CL12" s="79"/>
      <c r="CM12" s="79"/>
      <c r="CN12" s="80"/>
      <c r="CO12" s="75">
        <f t="shared" ref="CO12:CO17" si="1">BW12-CF12</f>
        <v>0</v>
      </c>
      <c r="CP12" s="76"/>
      <c r="CQ12" s="76"/>
      <c r="CR12" s="76"/>
      <c r="CS12" s="76"/>
      <c r="CT12" s="76"/>
      <c r="CU12" s="76"/>
      <c r="CV12" s="76"/>
      <c r="CW12" s="77"/>
      <c r="CX12" s="75">
        <f t="shared" ref="CX12:CX17" si="2">DG12</f>
        <v>305000</v>
      </c>
      <c r="CY12" s="76"/>
      <c r="CZ12" s="76"/>
      <c r="DA12" s="76"/>
      <c r="DB12" s="76"/>
      <c r="DC12" s="76"/>
      <c r="DD12" s="76"/>
      <c r="DE12" s="76"/>
      <c r="DF12" s="77"/>
      <c r="DG12" s="75">
        <v>305000</v>
      </c>
      <c r="DH12" s="76"/>
      <c r="DI12" s="76"/>
      <c r="DJ12" s="76"/>
      <c r="DK12" s="76"/>
      <c r="DL12" s="76"/>
      <c r="DM12" s="76"/>
      <c r="DN12" s="76"/>
      <c r="DO12" s="77"/>
      <c r="DP12" s="75">
        <v>0</v>
      </c>
      <c r="DQ12" s="76"/>
      <c r="DR12" s="76"/>
      <c r="DS12" s="76"/>
      <c r="DT12" s="76"/>
      <c r="DU12" s="76"/>
      <c r="DV12" s="76"/>
      <c r="DW12" s="76"/>
      <c r="DX12" s="77"/>
      <c r="DY12" s="75">
        <f t="shared" ref="DY12:DY17" si="3">EH12</f>
        <v>314400</v>
      </c>
      <c r="DZ12" s="76"/>
      <c r="EA12" s="76"/>
      <c r="EB12" s="76"/>
      <c r="EC12" s="76"/>
      <c r="ED12" s="76"/>
      <c r="EE12" s="76"/>
      <c r="EF12" s="76"/>
      <c r="EG12" s="77"/>
      <c r="EH12" s="75">
        <v>314400</v>
      </c>
      <c r="EI12" s="76"/>
      <c r="EJ12" s="76"/>
      <c r="EK12" s="76"/>
      <c r="EL12" s="76"/>
      <c r="EM12" s="76"/>
      <c r="EN12" s="76"/>
      <c r="EO12" s="76"/>
      <c r="EP12" s="77"/>
      <c r="EQ12" s="75">
        <v>0</v>
      </c>
      <c r="ER12" s="76"/>
      <c r="ES12" s="76"/>
      <c r="ET12" s="76"/>
      <c r="EU12" s="76"/>
      <c r="EV12" s="76"/>
      <c r="EW12" s="76"/>
      <c r="EX12" s="76"/>
      <c r="EY12" s="77"/>
    </row>
    <row r="13" spans="1:155" ht="15">
      <c r="A13" s="14" t="s">
        <v>137</v>
      </c>
      <c r="B13" s="18" t="s">
        <v>137</v>
      </c>
      <c r="C13" s="73" t="s">
        <v>147</v>
      </c>
      <c r="D13" s="73" t="s">
        <v>137</v>
      </c>
      <c r="E13" s="73" t="s">
        <v>137</v>
      </c>
      <c r="F13" s="73" t="s">
        <v>137</v>
      </c>
      <c r="G13" s="73" t="s">
        <v>137</v>
      </c>
      <c r="H13" s="73" t="s">
        <v>137</v>
      </c>
      <c r="I13" s="73" t="s">
        <v>137</v>
      </c>
      <c r="J13" s="73" t="s">
        <v>137</v>
      </c>
      <c r="K13" s="73" t="s">
        <v>137</v>
      </c>
      <c r="L13" s="73" t="s">
        <v>137</v>
      </c>
      <c r="M13" s="73" t="s">
        <v>137</v>
      </c>
      <c r="N13" s="73" t="s">
        <v>137</v>
      </c>
      <c r="O13" s="73" t="s">
        <v>137</v>
      </c>
      <c r="P13" s="73" t="s">
        <v>137</v>
      </c>
      <c r="Q13" s="73" t="s">
        <v>137</v>
      </c>
      <c r="R13" s="73" t="s">
        <v>137</v>
      </c>
      <c r="S13" s="73" t="s">
        <v>137</v>
      </c>
      <c r="T13" s="73" t="s">
        <v>137</v>
      </c>
      <c r="U13" s="73" t="s">
        <v>137</v>
      </c>
      <c r="V13" s="73" t="s">
        <v>137</v>
      </c>
      <c r="W13" s="73" t="s">
        <v>137</v>
      </c>
      <c r="X13" s="73" t="s">
        <v>137</v>
      </c>
      <c r="Y13" s="73" t="s">
        <v>137</v>
      </c>
      <c r="Z13" s="73" t="s">
        <v>137</v>
      </c>
      <c r="AA13" s="73" t="s">
        <v>137</v>
      </c>
      <c r="AB13" s="73" t="s">
        <v>137</v>
      </c>
      <c r="AC13" s="73" t="s">
        <v>137</v>
      </c>
      <c r="AD13" s="73" t="s">
        <v>137</v>
      </c>
      <c r="AE13" s="73" t="s">
        <v>137</v>
      </c>
      <c r="AF13" s="73" t="s">
        <v>137</v>
      </c>
      <c r="AG13" s="73" t="s">
        <v>137</v>
      </c>
      <c r="AH13" s="73" t="s">
        <v>137</v>
      </c>
      <c r="AI13" s="73" t="s">
        <v>137</v>
      </c>
      <c r="AJ13" s="73" t="s">
        <v>137</v>
      </c>
      <c r="AK13" s="73" t="s">
        <v>137</v>
      </c>
      <c r="AL13" s="73" t="s">
        <v>137</v>
      </c>
      <c r="AM13" s="73" t="s">
        <v>137</v>
      </c>
      <c r="AN13" s="73" t="s">
        <v>137</v>
      </c>
      <c r="AO13" s="74" t="s">
        <v>137</v>
      </c>
      <c r="AP13" s="67" t="s">
        <v>101</v>
      </c>
      <c r="AQ13" s="68" t="s">
        <v>137</v>
      </c>
      <c r="AR13" s="68" t="s">
        <v>137</v>
      </c>
      <c r="AS13" s="68" t="s">
        <v>137</v>
      </c>
      <c r="AT13" s="68" t="s">
        <v>137</v>
      </c>
      <c r="AU13" s="68" t="s">
        <v>137</v>
      </c>
      <c r="AV13" s="68" t="s">
        <v>137</v>
      </c>
      <c r="AW13" s="69" t="s">
        <v>137</v>
      </c>
      <c r="AX13" s="67" t="s">
        <v>129</v>
      </c>
      <c r="AY13" s="68" t="s">
        <v>137</v>
      </c>
      <c r="AZ13" s="68" t="s">
        <v>137</v>
      </c>
      <c r="BA13" s="68" t="s">
        <v>137</v>
      </c>
      <c r="BB13" s="69" t="s">
        <v>137</v>
      </c>
      <c r="BC13" s="67" t="s">
        <v>141</v>
      </c>
      <c r="BD13" s="68" t="s">
        <v>137</v>
      </c>
      <c r="BE13" s="68" t="s">
        <v>137</v>
      </c>
      <c r="BF13" s="68" t="s">
        <v>137</v>
      </c>
      <c r="BG13" s="68" t="s">
        <v>137</v>
      </c>
      <c r="BH13" s="68" t="s">
        <v>137</v>
      </c>
      <c r="BI13" s="68" t="s">
        <v>137</v>
      </c>
      <c r="BJ13" s="68" t="s">
        <v>137</v>
      </c>
      <c r="BK13" s="68" t="s">
        <v>137</v>
      </c>
      <c r="BL13" s="68" t="s">
        <v>137</v>
      </c>
      <c r="BM13" s="68" t="s">
        <v>137</v>
      </c>
      <c r="BN13" s="69" t="s">
        <v>137</v>
      </c>
      <c r="BO13" s="90" t="s">
        <v>106</v>
      </c>
      <c r="BP13" s="91" t="s">
        <v>137</v>
      </c>
      <c r="BQ13" s="91" t="s">
        <v>137</v>
      </c>
      <c r="BR13" s="91" t="s">
        <v>137</v>
      </c>
      <c r="BS13" s="91" t="s">
        <v>137</v>
      </c>
      <c r="BT13" s="91" t="s">
        <v>137</v>
      </c>
      <c r="BU13" s="91" t="s">
        <v>137</v>
      </c>
      <c r="BV13" s="92" t="s">
        <v>137</v>
      </c>
      <c r="BW13" s="78">
        <f t="shared" si="0"/>
        <v>24187305.52</v>
      </c>
      <c r="BX13" s="79"/>
      <c r="BY13" s="79"/>
      <c r="BZ13" s="79"/>
      <c r="CA13" s="79"/>
      <c r="CB13" s="79"/>
      <c r="CC13" s="79"/>
      <c r="CD13" s="79"/>
      <c r="CE13" s="80"/>
      <c r="CF13" s="78">
        <v>24187305.52</v>
      </c>
      <c r="CG13" s="79"/>
      <c r="CH13" s="79"/>
      <c r="CI13" s="79"/>
      <c r="CJ13" s="79"/>
      <c r="CK13" s="79"/>
      <c r="CL13" s="79"/>
      <c r="CM13" s="79"/>
      <c r="CN13" s="80"/>
      <c r="CO13" s="75">
        <f t="shared" si="1"/>
        <v>0</v>
      </c>
      <c r="CP13" s="76"/>
      <c r="CQ13" s="76"/>
      <c r="CR13" s="76"/>
      <c r="CS13" s="76"/>
      <c r="CT13" s="76"/>
      <c r="CU13" s="76"/>
      <c r="CV13" s="76"/>
      <c r="CW13" s="77"/>
      <c r="CX13" s="78">
        <f t="shared" si="2"/>
        <v>29540000</v>
      </c>
      <c r="CY13" s="79"/>
      <c r="CZ13" s="79"/>
      <c r="DA13" s="79"/>
      <c r="DB13" s="79"/>
      <c r="DC13" s="79"/>
      <c r="DD13" s="79"/>
      <c r="DE13" s="79"/>
      <c r="DF13" s="80"/>
      <c r="DG13" s="75">
        <v>29540000</v>
      </c>
      <c r="DH13" s="76"/>
      <c r="DI13" s="76"/>
      <c r="DJ13" s="76"/>
      <c r="DK13" s="76"/>
      <c r="DL13" s="76"/>
      <c r="DM13" s="76"/>
      <c r="DN13" s="76"/>
      <c r="DO13" s="77"/>
      <c r="DP13" s="75">
        <v>0</v>
      </c>
      <c r="DQ13" s="76"/>
      <c r="DR13" s="76"/>
      <c r="DS13" s="76"/>
      <c r="DT13" s="76"/>
      <c r="DU13" s="76"/>
      <c r="DV13" s="76"/>
      <c r="DW13" s="76"/>
      <c r="DX13" s="77"/>
      <c r="DY13" s="78">
        <f t="shared" si="3"/>
        <v>34681000</v>
      </c>
      <c r="DZ13" s="79"/>
      <c r="EA13" s="79"/>
      <c r="EB13" s="79"/>
      <c r="EC13" s="79"/>
      <c r="ED13" s="79"/>
      <c r="EE13" s="79"/>
      <c r="EF13" s="79"/>
      <c r="EG13" s="80"/>
      <c r="EH13" s="75">
        <v>34681000</v>
      </c>
      <c r="EI13" s="76"/>
      <c r="EJ13" s="76"/>
      <c r="EK13" s="76"/>
      <c r="EL13" s="76"/>
      <c r="EM13" s="76"/>
      <c r="EN13" s="76"/>
      <c r="EO13" s="76"/>
      <c r="EP13" s="77"/>
      <c r="EQ13" s="75">
        <v>0</v>
      </c>
      <c r="ER13" s="76"/>
      <c r="ES13" s="76"/>
      <c r="ET13" s="76"/>
      <c r="EU13" s="76"/>
      <c r="EV13" s="76"/>
      <c r="EW13" s="76"/>
      <c r="EX13" s="76"/>
      <c r="EY13" s="77"/>
    </row>
    <row r="14" spans="1:155" ht="15">
      <c r="A14" s="14" t="s">
        <v>137</v>
      </c>
      <c r="B14" s="18" t="s">
        <v>137</v>
      </c>
      <c r="C14" s="73" t="s">
        <v>147</v>
      </c>
      <c r="D14" s="73" t="s">
        <v>137</v>
      </c>
      <c r="E14" s="73" t="s">
        <v>137</v>
      </c>
      <c r="F14" s="73" t="s">
        <v>137</v>
      </c>
      <c r="G14" s="73" t="s">
        <v>137</v>
      </c>
      <c r="H14" s="73" t="s">
        <v>137</v>
      </c>
      <c r="I14" s="73" t="s">
        <v>137</v>
      </c>
      <c r="J14" s="73" t="s">
        <v>137</v>
      </c>
      <c r="K14" s="73" t="s">
        <v>137</v>
      </c>
      <c r="L14" s="73" t="s">
        <v>137</v>
      </c>
      <c r="M14" s="73" t="s">
        <v>137</v>
      </c>
      <c r="N14" s="73" t="s">
        <v>137</v>
      </c>
      <c r="O14" s="73" t="s">
        <v>137</v>
      </c>
      <c r="P14" s="73" t="s">
        <v>137</v>
      </c>
      <c r="Q14" s="73" t="s">
        <v>137</v>
      </c>
      <c r="R14" s="73" t="s">
        <v>137</v>
      </c>
      <c r="S14" s="73" t="s">
        <v>137</v>
      </c>
      <c r="T14" s="73" t="s">
        <v>137</v>
      </c>
      <c r="U14" s="73" t="s">
        <v>137</v>
      </c>
      <c r="V14" s="73" t="s">
        <v>137</v>
      </c>
      <c r="W14" s="73" t="s">
        <v>137</v>
      </c>
      <c r="X14" s="73" t="s">
        <v>137</v>
      </c>
      <c r="Y14" s="73" t="s">
        <v>137</v>
      </c>
      <c r="Z14" s="73" t="s">
        <v>137</v>
      </c>
      <c r="AA14" s="73" t="s">
        <v>137</v>
      </c>
      <c r="AB14" s="73" t="s">
        <v>137</v>
      </c>
      <c r="AC14" s="73" t="s">
        <v>137</v>
      </c>
      <c r="AD14" s="73" t="s">
        <v>137</v>
      </c>
      <c r="AE14" s="73" t="s">
        <v>137</v>
      </c>
      <c r="AF14" s="73" t="s">
        <v>137</v>
      </c>
      <c r="AG14" s="73" t="s">
        <v>137</v>
      </c>
      <c r="AH14" s="73" t="s">
        <v>137</v>
      </c>
      <c r="AI14" s="73" t="s">
        <v>137</v>
      </c>
      <c r="AJ14" s="73" t="s">
        <v>137</v>
      </c>
      <c r="AK14" s="73" t="s">
        <v>137</v>
      </c>
      <c r="AL14" s="73" t="s">
        <v>137</v>
      </c>
      <c r="AM14" s="73" t="s">
        <v>137</v>
      </c>
      <c r="AN14" s="73" t="s">
        <v>137</v>
      </c>
      <c r="AO14" s="74" t="s">
        <v>137</v>
      </c>
      <c r="AP14" s="67" t="s">
        <v>101</v>
      </c>
      <c r="AQ14" s="68" t="s">
        <v>137</v>
      </c>
      <c r="AR14" s="68" t="s">
        <v>137</v>
      </c>
      <c r="AS14" s="68" t="s">
        <v>137</v>
      </c>
      <c r="AT14" s="68" t="s">
        <v>137</v>
      </c>
      <c r="AU14" s="68" t="s">
        <v>137</v>
      </c>
      <c r="AV14" s="68" t="s">
        <v>137</v>
      </c>
      <c r="AW14" s="69" t="s">
        <v>137</v>
      </c>
      <c r="AX14" s="67" t="s">
        <v>129</v>
      </c>
      <c r="AY14" s="68" t="s">
        <v>137</v>
      </c>
      <c r="AZ14" s="68" t="s">
        <v>137</v>
      </c>
      <c r="BA14" s="68" t="s">
        <v>137</v>
      </c>
      <c r="BB14" s="69" t="s">
        <v>137</v>
      </c>
      <c r="BC14" s="67" t="s">
        <v>148</v>
      </c>
      <c r="BD14" s="68" t="s">
        <v>137</v>
      </c>
      <c r="BE14" s="68" t="s">
        <v>137</v>
      </c>
      <c r="BF14" s="68" t="s">
        <v>137</v>
      </c>
      <c r="BG14" s="68" t="s">
        <v>137</v>
      </c>
      <c r="BH14" s="68" t="s">
        <v>137</v>
      </c>
      <c r="BI14" s="68" t="s">
        <v>137</v>
      </c>
      <c r="BJ14" s="68" t="s">
        <v>137</v>
      </c>
      <c r="BK14" s="68" t="s">
        <v>137</v>
      </c>
      <c r="BL14" s="68" t="s">
        <v>137</v>
      </c>
      <c r="BM14" s="68" t="s">
        <v>137</v>
      </c>
      <c r="BN14" s="69" t="s">
        <v>137</v>
      </c>
      <c r="BO14" s="67" t="s">
        <v>128</v>
      </c>
      <c r="BP14" s="68" t="s">
        <v>137</v>
      </c>
      <c r="BQ14" s="68" t="s">
        <v>137</v>
      </c>
      <c r="BR14" s="68" t="s">
        <v>137</v>
      </c>
      <c r="BS14" s="68" t="s">
        <v>137</v>
      </c>
      <c r="BT14" s="68" t="s">
        <v>137</v>
      </c>
      <c r="BU14" s="68" t="s">
        <v>137</v>
      </c>
      <c r="BV14" s="69" t="s">
        <v>137</v>
      </c>
      <c r="BW14" s="75">
        <f t="shared" si="0"/>
        <v>1862665</v>
      </c>
      <c r="BX14" s="76"/>
      <c r="BY14" s="76"/>
      <c r="BZ14" s="76"/>
      <c r="CA14" s="76"/>
      <c r="CB14" s="76"/>
      <c r="CC14" s="76"/>
      <c r="CD14" s="76"/>
      <c r="CE14" s="77"/>
      <c r="CF14" s="78">
        <v>1862665</v>
      </c>
      <c r="CG14" s="79"/>
      <c r="CH14" s="79"/>
      <c r="CI14" s="79"/>
      <c r="CJ14" s="79"/>
      <c r="CK14" s="79"/>
      <c r="CL14" s="79"/>
      <c r="CM14" s="79"/>
      <c r="CN14" s="80"/>
      <c r="CO14" s="75">
        <f t="shared" si="1"/>
        <v>0</v>
      </c>
      <c r="CP14" s="76"/>
      <c r="CQ14" s="76"/>
      <c r="CR14" s="76"/>
      <c r="CS14" s="76"/>
      <c r="CT14" s="76"/>
      <c r="CU14" s="76"/>
      <c r="CV14" s="76"/>
      <c r="CW14" s="77"/>
      <c r="CX14" s="75">
        <f t="shared" si="2"/>
        <v>2016200</v>
      </c>
      <c r="CY14" s="76"/>
      <c r="CZ14" s="76"/>
      <c r="DA14" s="76"/>
      <c r="DB14" s="76"/>
      <c r="DC14" s="76"/>
      <c r="DD14" s="76"/>
      <c r="DE14" s="76"/>
      <c r="DF14" s="77"/>
      <c r="DG14" s="75">
        <v>2016200</v>
      </c>
      <c r="DH14" s="76"/>
      <c r="DI14" s="76"/>
      <c r="DJ14" s="76"/>
      <c r="DK14" s="76"/>
      <c r="DL14" s="76"/>
      <c r="DM14" s="76"/>
      <c r="DN14" s="76"/>
      <c r="DO14" s="77"/>
      <c r="DP14" s="75">
        <v>0</v>
      </c>
      <c r="DQ14" s="76"/>
      <c r="DR14" s="76"/>
      <c r="DS14" s="76"/>
      <c r="DT14" s="76"/>
      <c r="DU14" s="76"/>
      <c r="DV14" s="76"/>
      <c r="DW14" s="76"/>
      <c r="DX14" s="77"/>
      <c r="DY14" s="75">
        <f t="shared" si="3"/>
        <v>2141300</v>
      </c>
      <c r="DZ14" s="76"/>
      <c r="EA14" s="76"/>
      <c r="EB14" s="76"/>
      <c r="EC14" s="76"/>
      <c r="ED14" s="76"/>
      <c r="EE14" s="76"/>
      <c r="EF14" s="76"/>
      <c r="EG14" s="77"/>
      <c r="EH14" s="75">
        <v>2141300</v>
      </c>
      <c r="EI14" s="76"/>
      <c r="EJ14" s="76"/>
      <c r="EK14" s="76"/>
      <c r="EL14" s="76"/>
      <c r="EM14" s="76"/>
      <c r="EN14" s="76"/>
      <c r="EO14" s="76"/>
      <c r="EP14" s="77"/>
      <c r="EQ14" s="75">
        <v>0</v>
      </c>
      <c r="ER14" s="76"/>
      <c r="ES14" s="76"/>
      <c r="ET14" s="76"/>
      <c r="EU14" s="76"/>
      <c r="EV14" s="76"/>
      <c r="EW14" s="76"/>
      <c r="EX14" s="76"/>
      <c r="EY14" s="77"/>
    </row>
    <row r="15" spans="1:155" ht="15">
      <c r="A15" s="14" t="s">
        <v>137</v>
      </c>
      <c r="B15" s="18" t="s">
        <v>137</v>
      </c>
      <c r="C15" s="73" t="s">
        <v>147</v>
      </c>
      <c r="D15" s="73" t="s">
        <v>137</v>
      </c>
      <c r="E15" s="73" t="s">
        <v>137</v>
      </c>
      <c r="F15" s="73" t="s">
        <v>137</v>
      </c>
      <c r="G15" s="73" t="s">
        <v>137</v>
      </c>
      <c r="H15" s="73" t="s">
        <v>137</v>
      </c>
      <c r="I15" s="73" t="s">
        <v>137</v>
      </c>
      <c r="J15" s="73" t="s">
        <v>137</v>
      </c>
      <c r="K15" s="73" t="s">
        <v>137</v>
      </c>
      <c r="L15" s="73" t="s">
        <v>137</v>
      </c>
      <c r="M15" s="73" t="s">
        <v>137</v>
      </c>
      <c r="N15" s="73" t="s">
        <v>137</v>
      </c>
      <c r="O15" s="73" t="s">
        <v>137</v>
      </c>
      <c r="P15" s="73" t="s">
        <v>137</v>
      </c>
      <c r="Q15" s="73" t="s">
        <v>137</v>
      </c>
      <c r="R15" s="73" t="s">
        <v>137</v>
      </c>
      <c r="S15" s="73" t="s">
        <v>137</v>
      </c>
      <c r="T15" s="73" t="s">
        <v>137</v>
      </c>
      <c r="U15" s="73" t="s">
        <v>137</v>
      </c>
      <c r="V15" s="73" t="s">
        <v>137</v>
      </c>
      <c r="W15" s="73" t="s">
        <v>137</v>
      </c>
      <c r="X15" s="73" t="s">
        <v>137</v>
      </c>
      <c r="Y15" s="73" t="s">
        <v>137</v>
      </c>
      <c r="Z15" s="73" t="s">
        <v>137</v>
      </c>
      <c r="AA15" s="73" t="s">
        <v>137</v>
      </c>
      <c r="AB15" s="73" t="s">
        <v>137</v>
      </c>
      <c r="AC15" s="73" t="s">
        <v>137</v>
      </c>
      <c r="AD15" s="73" t="s">
        <v>137</v>
      </c>
      <c r="AE15" s="73" t="s">
        <v>137</v>
      </c>
      <c r="AF15" s="73" t="s">
        <v>137</v>
      </c>
      <c r="AG15" s="73" t="s">
        <v>137</v>
      </c>
      <c r="AH15" s="73" t="s">
        <v>137</v>
      </c>
      <c r="AI15" s="73" t="s">
        <v>137</v>
      </c>
      <c r="AJ15" s="73" t="s">
        <v>137</v>
      </c>
      <c r="AK15" s="73" t="s">
        <v>137</v>
      </c>
      <c r="AL15" s="73" t="s">
        <v>137</v>
      </c>
      <c r="AM15" s="73" t="s">
        <v>137</v>
      </c>
      <c r="AN15" s="73" t="s">
        <v>137</v>
      </c>
      <c r="AO15" s="74" t="s">
        <v>137</v>
      </c>
      <c r="AP15" s="67" t="s">
        <v>101</v>
      </c>
      <c r="AQ15" s="68" t="s">
        <v>137</v>
      </c>
      <c r="AR15" s="68" t="s">
        <v>137</v>
      </c>
      <c r="AS15" s="68" t="s">
        <v>137</v>
      </c>
      <c r="AT15" s="68" t="s">
        <v>137</v>
      </c>
      <c r="AU15" s="68" t="s">
        <v>137</v>
      </c>
      <c r="AV15" s="68" t="s">
        <v>137</v>
      </c>
      <c r="AW15" s="69" t="s">
        <v>137</v>
      </c>
      <c r="AX15" s="67" t="s">
        <v>129</v>
      </c>
      <c r="AY15" s="68" t="s">
        <v>137</v>
      </c>
      <c r="AZ15" s="68" t="s">
        <v>137</v>
      </c>
      <c r="BA15" s="68" t="s">
        <v>137</v>
      </c>
      <c r="BB15" s="69" t="s">
        <v>137</v>
      </c>
      <c r="BC15" s="67" t="s">
        <v>142</v>
      </c>
      <c r="BD15" s="68" t="s">
        <v>137</v>
      </c>
      <c r="BE15" s="68" t="s">
        <v>137</v>
      </c>
      <c r="BF15" s="68" t="s">
        <v>137</v>
      </c>
      <c r="BG15" s="68" t="s">
        <v>137</v>
      </c>
      <c r="BH15" s="68" t="s">
        <v>137</v>
      </c>
      <c r="BI15" s="68" t="s">
        <v>137</v>
      </c>
      <c r="BJ15" s="68" t="s">
        <v>137</v>
      </c>
      <c r="BK15" s="68" t="s">
        <v>137</v>
      </c>
      <c r="BL15" s="68" t="s">
        <v>137</v>
      </c>
      <c r="BM15" s="68" t="s">
        <v>137</v>
      </c>
      <c r="BN15" s="69" t="s">
        <v>137</v>
      </c>
      <c r="BO15" s="67" t="s">
        <v>102</v>
      </c>
      <c r="BP15" s="68" t="s">
        <v>137</v>
      </c>
      <c r="BQ15" s="68" t="s">
        <v>137</v>
      </c>
      <c r="BR15" s="68" t="s">
        <v>137</v>
      </c>
      <c r="BS15" s="68" t="s">
        <v>137</v>
      </c>
      <c r="BT15" s="68" t="s">
        <v>137</v>
      </c>
      <c r="BU15" s="68" t="s">
        <v>137</v>
      </c>
      <c r="BV15" s="69" t="s">
        <v>137</v>
      </c>
      <c r="BW15" s="75">
        <f t="shared" si="0"/>
        <v>650699</v>
      </c>
      <c r="BX15" s="76"/>
      <c r="BY15" s="76"/>
      <c r="BZ15" s="76"/>
      <c r="CA15" s="76"/>
      <c r="CB15" s="76"/>
      <c r="CC15" s="76"/>
      <c r="CD15" s="76"/>
      <c r="CE15" s="77"/>
      <c r="CF15" s="78">
        <v>650699</v>
      </c>
      <c r="CG15" s="79"/>
      <c r="CH15" s="79"/>
      <c r="CI15" s="79"/>
      <c r="CJ15" s="79"/>
      <c r="CK15" s="79"/>
      <c r="CL15" s="79"/>
      <c r="CM15" s="79"/>
      <c r="CN15" s="80"/>
      <c r="CO15" s="75">
        <f t="shared" si="1"/>
        <v>0</v>
      </c>
      <c r="CP15" s="76"/>
      <c r="CQ15" s="76"/>
      <c r="CR15" s="76"/>
      <c r="CS15" s="76"/>
      <c r="CT15" s="76"/>
      <c r="CU15" s="76"/>
      <c r="CV15" s="76"/>
      <c r="CW15" s="77"/>
      <c r="CX15" s="75">
        <f t="shared" si="2"/>
        <v>669000</v>
      </c>
      <c r="CY15" s="76"/>
      <c r="CZ15" s="76"/>
      <c r="DA15" s="76"/>
      <c r="DB15" s="76"/>
      <c r="DC15" s="76"/>
      <c r="DD15" s="76"/>
      <c r="DE15" s="76"/>
      <c r="DF15" s="77"/>
      <c r="DG15" s="75">
        <v>669000</v>
      </c>
      <c r="DH15" s="76"/>
      <c r="DI15" s="76"/>
      <c r="DJ15" s="76"/>
      <c r="DK15" s="76"/>
      <c r="DL15" s="76"/>
      <c r="DM15" s="76"/>
      <c r="DN15" s="76"/>
      <c r="DO15" s="77"/>
      <c r="DP15" s="75">
        <v>0</v>
      </c>
      <c r="DQ15" s="76"/>
      <c r="DR15" s="76"/>
      <c r="DS15" s="76"/>
      <c r="DT15" s="76"/>
      <c r="DU15" s="76"/>
      <c r="DV15" s="76"/>
      <c r="DW15" s="76"/>
      <c r="DX15" s="77"/>
      <c r="DY15" s="75">
        <f t="shared" si="3"/>
        <v>687000</v>
      </c>
      <c r="DZ15" s="76"/>
      <c r="EA15" s="76"/>
      <c r="EB15" s="76"/>
      <c r="EC15" s="76"/>
      <c r="ED15" s="76"/>
      <c r="EE15" s="76"/>
      <c r="EF15" s="76"/>
      <c r="EG15" s="77"/>
      <c r="EH15" s="75">
        <v>687000</v>
      </c>
      <c r="EI15" s="76"/>
      <c r="EJ15" s="76"/>
      <c r="EK15" s="76"/>
      <c r="EL15" s="76"/>
      <c r="EM15" s="76"/>
      <c r="EN15" s="76"/>
      <c r="EO15" s="76"/>
      <c r="EP15" s="77"/>
      <c r="EQ15" s="75">
        <v>0</v>
      </c>
      <c r="ER15" s="76"/>
      <c r="ES15" s="76"/>
      <c r="ET15" s="76"/>
      <c r="EU15" s="76"/>
      <c r="EV15" s="76"/>
      <c r="EW15" s="76"/>
      <c r="EX15" s="76"/>
      <c r="EY15" s="77"/>
    </row>
    <row r="16" spans="1:155" ht="15">
      <c r="A16" s="14" t="s">
        <v>137</v>
      </c>
      <c r="B16" s="18" t="s">
        <v>137</v>
      </c>
      <c r="C16" s="73" t="s">
        <v>147</v>
      </c>
      <c r="D16" s="73" t="s">
        <v>137</v>
      </c>
      <c r="E16" s="73" t="s">
        <v>137</v>
      </c>
      <c r="F16" s="73" t="s">
        <v>137</v>
      </c>
      <c r="G16" s="73" t="s">
        <v>137</v>
      </c>
      <c r="H16" s="73" t="s">
        <v>137</v>
      </c>
      <c r="I16" s="73" t="s">
        <v>137</v>
      </c>
      <c r="J16" s="73" t="s">
        <v>137</v>
      </c>
      <c r="K16" s="73" t="s">
        <v>137</v>
      </c>
      <c r="L16" s="73" t="s">
        <v>137</v>
      </c>
      <c r="M16" s="73" t="s">
        <v>137</v>
      </c>
      <c r="N16" s="73" t="s">
        <v>137</v>
      </c>
      <c r="O16" s="73" t="s">
        <v>137</v>
      </c>
      <c r="P16" s="73" t="s">
        <v>137</v>
      </c>
      <c r="Q16" s="73" t="s">
        <v>137</v>
      </c>
      <c r="R16" s="73" t="s">
        <v>137</v>
      </c>
      <c r="S16" s="73" t="s">
        <v>137</v>
      </c>
      <c r="T16" s="73" t="s">
        <v>137</v>
      </c>
      <c r="U16" s="73" t="s">
        <v>137</v>
      </c>
      <c r="V16" s="73" t="s">
        <v>137</v>
      </c>
      <c r="W16" s="73" t="s">
        <v>137</v>
      </c>
      <c r="X16" s="73" t="s">
        <v>137</v>
      </c>
      <c r="Y16" s="73" t="s">
        <v>137</v>
      </c>
      <c r="Z16" s="73" t="s">
        <v>137</v>
      </c>
      <c r="AA16" s="73" t="s">
        <v>137</v>
      </c>
      <c r="AB16" s="73" t="s">
        <v>137</v>
      </c>
      <c r="AC16" s="73" t="s">
        <v>137</v>
      </c>
      <c r="AD16" s="73" t="s">
        <v>137</v>
      </c>
      <c r="AE16" s="73" t="s">
        <v>137</v>
      </c>
      <c r="AF16" s="73" t="s">
        <v>137</v>
      </c>
      <c r="AG16" s="73" t="s">
        <v>137</v>
      </c>
      <c r="AH16" s="73" t="s">
        <v>137</v>
      </c>
      <c r="AI16" s="73" t="s">
        <v>137</v>
      </c>
      <c r="AJ16" s="73" t="s">
        <v>137</v>
      </c>
      <c r="AK16" s="73" t="s">
        <v>137</v>
      </c>
      <c r="AL16" s="73" t="s">
        <v>137</v>
      </c>
      <c r="AM16" s="73" t="s">
        <v>137</v>
      </c>
      <c r="AN16" s="73" t="s">
        <v>137</v>
      </c>
      <c r="AO16" s="74" t="s">
        <v>137</v>
      </c>
      <c r="AP16" s="67" t="s">
        <v>101</v>
      </c>
      <c r="AQ16" s="68" t="s">
        <v>137</v>
      </c>
      <c r="AR16" s="68" t="s">
        <v>137</v>
      </c>
      <c r="AS16" s="68" t="s">
        <v>137</v>
      </c>
      <c r="AT16" s="68" t="s">
        <v>137</v>
      </c>
      <c r="AU16" s="68" t="s">
        <v>137</v>
      </c>
      <c r="AV16" s="68" t="s">
        <v>137</v>
      </c>
      <c r="AW16" s="69" t="s">
        <v>137</v>
      </c>
      <c r="AX16" s="67" t="s">
        <v>129</v>
      </c>
      <c r="AY16" s="68" t="s">
        <v>137</v>
      </c>
      <c r="AZ16" s="68" t="s">
        <v>137</v>
      </c>
      <c r="BA16" s="68" t="s">
        <v>137</v>
      </c>
      <c r="BB16" s="69" t="s">
        <v>137</v>
      </c>
      <c r="BC16" s="67" t="s">
        <v>142</v>
      </c>
      <c r="BD16" s="68" t="s">
        <v>137</v>
      </c>
      <c r="BE16" s="68" t="s">
        <v>137</v>
      </c>
      <c r="BF16" s="68" t="s">
        <v>137</v>
      </c>
      <c r="BG16" s="68" t="s">
        <v>137</v>
      </c>
      <c r="BH16" s="68" t="s">
        <v>137</v>
      </c>
      <c r="BI16" s="68" t="s">
        <v>137</v>
      </c>
      <c r="BJ16" s="68" t="s">
        <v>137</v>
      </c>
      <c r="BK16" s="68" t="s">
        <v>137</v>
      </c>
      <c r="BL16" s="68" t="s">
        <v>137</v>
      </c>
      <c r="BM16" s="68" t="s">
        <v>137</v>
      </c>
      <c r="BN16" s="69" t="s">
        <v>137</v>
      </c>
      <c r="BO16" s="67" t="s">
        <v>103</v>
      </c>
      <c r="BP16" s="68" t="s">
        <v>137</v>
      </c>
      <c r="BQ16" s="68" t="s">
        <v>137</v>
      </c>
      <c r="BR16" s="68" t="s">
        <v>137</v>
      </c>
      <c r="BS16" s="68" t="s">
        <v>137</v>
      </c>
      <c r="BT16" s="68" t="s">
        <v>137</v>
      </c>
      <c r="BU16" s="68" t="s">
        <v>137</v>
      </c>
      <c r="BV16" s="69" t="s">
        <v>137</v>
      </c>
      <c r="BW16" s="75">
        <f t="shared" si="0"/>
        <v>2132000</v>
      </c>
      <c r="BX16" s="76"/>
      <c r="BY16" s="76"/>
      <c r="BZ16" s="76"/>
      <c r="CA16" s="76"/>
      <c r="CB16" s="76"/>
      <c r="CC16" s="76"/>
      <c r="CD16" s="76"/>
      <c r="CE16" s="77"/>
      <c r="CF16" s="78">
        <v>2132000</v>
      </c>
      <c r="CG16" s="79"/>
      <c r="CH16" s="79"/>
      <c r="CI16" s="79"/>
      <c r="CJ16" s="79"/>
      <c r="CK16" s="79"/>
      <c r="CL16" s="79"/>
      <c r="CM16" s="79"/>
      <c r="CN16" s="80"/>
      <c r="CO16" s="75">
        <f t="shared" si="1"/>
        <v>0</v>
      </c>
      <c r="CP16" s="76"/>
      <c r="CQ16" s="76"/>
      <c r="CR16" s="76"/>
      <c r="CS16" s="76"/>
      <c r="CT16" s="76"/>
      <c r="CU16" s="76"/>
      <c r="CV16" s="76"/>
      <c r="CW16" s="77"/>
      <c r="CX16" s="75">
        <f t="shared" si="2"/>
        <v>1905608</v>
      </c>
      <c r="CY16" s="76"/>
      <c r="CZ16" s="76"/>
      <c r="DA16" s="76"/>
      <c r="DB16" s="76"/>
      <c r="DC16" s="76"/>
      <c r="DD16" s="76"/>
      <c r="DE16" s="76"/>
      <c r="DF16" s="77"/>
      <c r="DG16" s="75">
        <v>1905608</v>
      </c>
      <c r="DH16" s="76"/>
      <c r="DI16" s="76"/>
      <c r="DJ16" s="76"/>
      <c r="DK16" s="76"/>
      <c r="DL16" s="76"/>
      <c r="DM16" s="76"/>
      <c r="DN16" s="76"/>
      <c r="DO16" s="77"/>
      <c r="DP16" s="75">
        <v>0</v>
      </c>
      <c r="DQ16" s="76"/>
      <c r="DR16" s="76"/>
      <c r="DS16" s="76"/>
      <c r="DT16" s="76"/>
      <c r="DU16" s="76"/>
      <c r="DV16" s="76"/>
      <c r="DW16" s="76"/>
      <c r="DX16" s="77"/>
      <c r="DY16" s="75">
        <f t="shared" si="3"/>
        <v>1945360</v>
      </c>
      <c r="DZ16" s="76"/>
      <c r="EA16" s="76"/>
      <c r="EB16" s="76"/>
      <c r="EC16" s="76"/>
      <c r="ED16" s="76"/>
      <c r="EE16" s="76"/>
      <c r="EF16" s="76"/>
      <c r="EG16" s="77"/>
      <c r="EH16" s="75">
        <v>1945360</v>
      </c>
      <c r="EI16" s="76"/>
      <c r="EJ16" s="76"/>
      <c r="EK16" s="76"/>
      <c r="EL16" s="76"/>
      <c r="EM16" s="76"/>
      <c r="EN16" s="76"/>
      <c r="EO16" s="76"/>
      <c r="EP16" s="77"/>
      <c r="EQ16" s="75">
        <v>0</v>
      </c>
      <c r="ER16" s="76"/>
      <c r="ES16" s="76"/>
      <c r="ET16" s="76"/>
      <c r="EU16" s="76"/>
      <c r="EV16" s="76"/>
      <c r="EW16" s="76"/>
      <c r="EX16" s="76"/>
      <c r="EY16" s="77"/>
    </row>
    <row r="17" spans="1:155" ht="15">
      <c r="A17" s="14" t="s">
        <v>137</v>
      </c>
      <c r="B17" s="18" t="s">
        <v>137</v>
      </c>
      <c r="C17" s="73" t="s">
        <v>147</v>
      </c>
      <c r="D17" s="73" t="s">
        <v>137</v>
      </c>
      <c r="E17" s="73" t="s">
        <v>137</v>
      </c>
      <c r="F17" s="73" t="s">
        <v>137</v>
      </c>
      <c r="G17" s="73" t="s">
        <v>137</v>
      </c>
      <c r="H17" s="73" t="s">
        <v>137</v>
      </c>
      <c r="I17" s="73" t="s">
        <v>137</v>
      </c>
      <c r="J17" s="73" t="s">
        <v>137</v>
      </c>
      <c r="K17" s="73" t="s">
        <v>137</v>
      </c>
      <c r="L17" s="73" t="s">
        <v>137</v>
      </c>
      <c r="M17" s="73" t="s">
        <v>137</v>
      </c>
      <c r="N17" s="73" t="s">
        <v>137</v>
      </c>
      <c r="O17" s="73" t="s">
        <v>137</v>
      </c>
      <c r="P17" s="73" t="s">
        <v>137</v>
      </c>
      <c r="Q17" s="73" t="s">
        <v>137</v>
      </c>
      <c r="R17" s="73" t="s">
        <v>137</v>
      </c>
      <c r="S17" s="73" t="s">
        <v>137</v>
      </c>
      <c r="T17" s="73" t="s">
        <v>137</v>
      </c>
      <c r="U17" s="73" t="s">
        <v>137</v>
      </c>
      <c r="V17" s="73" t="s">
        <v>137</v>
      </c>
      <c r="W17" s="73" t="s">
        <v>137</v>
      </c>
      <c r="X17" s="73" t="s">
        <v>137</v>
      </c>
      <c r="Y17" s="73" t="s">
        <v>137</v>
      </c>
      <c r="Z17" s="73" t="s">
        <v>137</v>
      </c>
      <c r="AA17" s="73" t="s">
        <v>137</v>
      </c>
      <c r="AB17" s="73" t="s">
        <v>137</v>
      </c>
      <c r="AC17" s="73" t="s">
        <v>137</v>
      </c>
      <c r="AD17" s="73" t="s">
        <v>137</v>
      </c>
      <c r="AE17" s="73" t="s">
        <v>137</v>
      </c>
      <c r="AF17" s="73" t="s">
        <v>137</v>
      </c>
      <c r="AG17" s="73" t="s">
        <v>137</v>
      </c>
      <c r="AH17" s="73" t="s">
        <v>137</v>
      </c>
      <c r="AI17" s="73" t="s">
        <v>137</v>
      </c>
      <c r="AJ17" s="73" t="s">
        <v>137</v>
      </c>
      <c r="AK17" s="73" t="s">
        <v>137</v>
      </c>
      <c r="AL17" s="73" t="s">
        <v>137</v>
      </c>
      <c r="AM17" s="73" t="s">
        <v>137</v>
      </c>
      <c r="AN17" s="73" t="s">
        <v>137</v>
      </c>
      <c r="AO17" s="74" t="s">
        <v>137</v>
      </c>
      <c r="AP17" s="67" t="s">
        <v>101</v>
      </c>
      <c r="AQ17" s="68" t="s">
        <v>137</v>
      </c>
      <c r="AR17" s="68" t="s">
        <v>137</v>
      </c>
      <c r="AS17" s="68" t="s">
        <v>137</v>
      </c>
      <c r="AT17" s="68" t="s">
        <v>137</v>
      </c>
      <c r="AU17" s="68" t="s">
        <v>137</v>
      </c>
      <c r="AV17" s="68" t="s">
        <v>137</v>
      </c>
      <c r="AW17" s="69" t="s">
        <v>137</v>
      </c>
      <c r="AX17" s="67" t="s">
        <v>129</v>
      </c>
      <c r="AY17" s="68" t="s">
        <v>137</v>
      </c>
      <c r="AZ17" s="68" t="s">
        <v>137</v>
      </c>
      <c r="BA17" s="68" t="s">
        <v>137</v>
      </c>
      <c r="BB17" s="69" t="s">
        <v>137</v>
      </c>
      <c r="BC17" s="67" t="s">
        <v>142</v>
      </c>
      <c r="BD17" s="68" t="s">
        <v>137</v>
      </c>
      <c r="BE17" s="68" t="s">
        <v>137</v>
      </c>
      <c r="BF17" s="68" t="s">
        <v>137</v>
      </c>
      <c r="BG17" s="68" t="s">
        <v>137</v>
      </c>
      <c r="BH17" s="68" t="s">
        <v>137</v>
      </c>
      <c r="BI17" s="68" t="s">
        <v>137</v>
      </c>
      <c r="BJ17" s="68" t="s">
        <v>137</v>
      </c>
      <c r="BK17" s="68" t="s">
        <v>137</v>
      </c>
      <c r="BL17" s="68" t="s">
        <v>137</v>
      </c>
      <c r="BM17" s="68" t="s">
        <v>137</v>
      </c>
      <c r="BN17" s="69" t="s">
        <v>137</v>
      </c>
      <c r="BO17" s="67" t="s">
        <v>104</v>
      </c>
      <c r="BP17" s="68" t="s">
        <v>137</v>
      </c>
      <c r="BQ17" s="68" t="s">
        <v>137</v>
      </c>
      <c r="BR17" s="68" t="s">
        <v>137</v>
      </c>
      <c r="BS17" s="68" t="s">
        <v>137</v>
      </c>
      <c r="BT17" s="68" t="s">
        <v>137</v>
      </c>
      <c r="BU17" s="68" t="s">
        <v>137</v>
      </c>
      <c r="BV17" s="69" t="s">
        <v>137</v>
      </c>
      <c r="BW17" s="75">
        <f t="shared" si="0"/>
        <v>500000</v>
      </c>
      <c r="BX17" s="76"/>
      <c r="BY17" s="76"/>
      <c r="BZ17" s="76"/>
      <c r="CA17" s="76"/>
      <c r="CB17" s="76"/>
      <c r="CC17" s="76"/>
      <c r="CD17" s="76"/>
      <c r="CE17" s="77"/>
      <c r="CF17" s="78">
        <v>500000</v>
      </c>
      <c r="CG17" s="79"/>
      <c r="CH17" s="79"/>
      <c r="CI17" s="79"/>
      <c r="CJ17" s="79"/>
      <c r="CK17" s="79"/>
      <c r="CL17" s="79"/>
      <c r="CM17" s="79"/>
      <c r="CN17" s="80"/>
      <c r="CO17" s="75">
        <f t="shared" si="1"/>
        <v>0</v>
      </c>
      <c r="CP17" s="76"/>
      <c r="CQ17" s="76"/>
      <c r="CR17" s="76"/>
      <c r="CS17" s="76"/>
      <c r="CT17" s="76"/>
      <c r="CU17" s="76"/>
      <c r="CV17" s="76"/>
      <c r="CW17" s="77"/>
      <c r="CX17" s="75">
        <f t="shared" si="2"/>
        <v>476402</v>
      </c>
      <c r="CY17" s="76"/>
      <c r="CZ17" s="76"/>
      <c r="DA17" s="76"/>
      <c r="DB17" s="76"/>
      <c r="DC17" s="76"/>
      <c r="DD17" s="76"/>
      <c r="DE17" s="76"/>
      <c r="DF17" s="77"/>
      <c r="DG17" s="75">
        <v>476402</v>
      </c>
      <c r="DH17" s="76"/>
      <c r="DI17" s="76"/>
      <c r="DJ17" s="76"/>
      <c r="DK17" s="76"/>
      <c r="DL17" s="76"/>
      <c r="DM17" s="76"/>
      <c r="DN17" s="76"/>
      <c r="DO17" s="77"/>
      <c r="DP17" s="75">
        <v>0</v>
      </c>
      <c r="DQ17" s="76"/>
      <c r="DR17" s="76"/>
      <c r="DS17" s="76"/>
      <c r="DT17" s="76"/>
      <c r="DU17" s="76"/>
      <c r="DV17" s="76"/>
      <c r="DW17" s="76"/>
      <c r="DX17" s="77"/>
      <c r="DY17" s="75">
        <f t="shared" si="3"/>
        <v>486340</v>
      </c>
      <c r="DZ17" s="76"/>
      <c r="EA17" s="76"/>
      <c r="EB17" s="76"/>
      <c r="EC17" s="76"/>
      <c r="ED17" s="76"/>
      <c r="EE17" s="76"/>
      <c r="EF17" s="76"/>
      <c r="EG17" s="77"/>
      <c r="EH17" s="75">
        <v>486340</v>
      </c>
      <c r="EI17" s="76"/>
      <c r="EJ17" s="76"/>
      <c r="EK17" s="76"/>
      <c r="EL17" s="76"/>
      <c r="EM17" s="76"/>
      <c r="EN17" s="76"/>
      <c r="EO17" s="76"/>
      <c r="EP17" s="77"/>
      <c r="EQ17" s="75">
        <v>0</v>
      </c>
      <c r="ER17" s="76"/>
      <c r="ES17" s="76"/>
      <c r="ET17" s="76"/>
      <c r="EU17" s="76"/>
      <c r="EV17" s="76"/>
      <c r="EW17" s="76"/>
      <c r="EX17" s="76"/>
      <c r="EY17" s="77"/>
    </row>
    <row r="18" spans="1:155" ht="15" customHeight="1">
      <c r="A18" s="14"/>
      <c r="B18" s="98" t="s">
        <v>147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7"/>
      <c r="AP18" s="22" t="s">
        <v>101</v>
      </c>
      <c r="AQ18" s="23"/>
      <c r="AR18" s="23"/>
      <c r="AS18" s="23"/>
      <c r="AT18" s="23"/>
      <c r="AU18" s="23"/>
      <c r="AV18" s="23"/>
      <c r="AW18" s="24"/>
      <c r="AX18" s="22" t="s">
        <v>129</v>
      </c>
      <c r="AY18" s="23"/>
      <c r="AZ18" s="23"/>
      <c r="BA18" s="23"/>
      <c r="BB18" s="24"/>
      <c r="BC18" s="67"/>
      <c r="BD18" s="68"/>
      <c r="BE18" s="23"/>
      <c r="BF18" s="23"/>
      <c r="BG18" s="23"/>
      <c r="BH18" s="23"/>
      <c r="BI18" s="23"/>
      <c r="BJ18" s="23"/>
      <c r="BK18" s="23"/>
      <c r="BL18" s="23"/>
      <c r="BM18" s="23"/>
      <c r="BN18" s="24"/>
      <c r="BO18" s="90"/>
      <c r="BP18" s="91"/>
      <c r="BQ18" s="26"/>
      <c r="BR18" s="26"/>
      <c r="BS18" s="26"/>
      <c r="BT18" s="26"/>
      <c r="BU18" s="26"/>
      <c r="BV18" s="27"/>
      <c r="BW18" s="78">
        <f>CF18</f>
        <v>0</v>
      </c>
      <c r="BX18" s="79"/>
      <c r="BY18" s="28"/>
      <c r="BZ18" s="28"/>
      <c r="CA18" s="28"/>
      <c r="CB18" s="28"/>
      <c r="CC18" s="28"/>
      <c r="CD18" s="28"/>
      <c r="CE18" s="29"/>
      <c r="CF18" s="78"/>
      <c r="CG18" s="79"/>
      <c r="CH18" s="28"/>
      <c r="CI18" s="28"/>
      <c r="CJ18" s="28"/>
      <c r="CK18" s="28"/>
      <c r="CL18" s="28"/>
      <c r="CM18" s="28"/>
      <c r="CN18" s="29"/>
      <c r="CO18" s="19"/>
      <c r="CP18" s="20"/>
      <c r="CQ18" s="20"/>
      <c r="CR18" s="20"/>
      <c r="CS18" s="20"/>
      <c r="CT18" s="20"/>
      <c r="CU18" s="20"/>
      <c r="CV18" s="20"/>
      <c r="CW18" s="21"/>
      <c r="CX18" s="19"/>
      <c r="CY18" s="20"/>
      <c r="CZ18" s="20"/>
      <c r="DA18" s="20"/>
      <c r="DB18" s="20"/>
      <c r="DC18" s="20"/>
      <c r="DD18" s="20"/>
      <c r="DE18" s="20"/>
      <c r="DF18" s="21"/>
      <c r="DG18" s="19"/>
      <c r="DH18" s="20"/>
      <c r="DI18" s="20"/>
      <c r="DJ18" s="20"/>
      <c r="DK18" s="20"/>
      <c r="DL18" s="20"/>
      <c r="DM18" s="20"/>
      <c r="DN18" s="20"/>
      <c r="DO18" s="21"/>
      <c r="DP18" s="19"/>
      <c r="DQ18" s="20"/>
      <c r="DR18" s="20"/>
      <c r="DS18" s="20"/>
      <c r="DT18" s="20"/>
      <c r="DU18" s="20"/>
      <c r="DV18" s="20"/>
      <c r="DW18" s="20"/>
      <c r="DX18" s="21"/>
      <c r="DY18" s="19"/>
      <c r="DZ18" s="20"/>
      <c r="EA18" s="20"/>
      <c r="EB18" s="20"/>
      <c r="EC18" s="20"/>
      <c r="ED18" s="20"/>
      <c r="EE18" s="20"/>
      <c r="EF18" s="20"/>
      <c r="EG18" s="21"/>
      <c r="EH18" s="19"/>
      <c r="EI18" s="20"/>
      <c r="EJ18" s="20"/>
      <c r="EK18" s="20"/>
      <c r="EL18" s="20"/>
      <c r="EM18" s="20"/>
      <c r="EN18" s="20"/>
      <c r="EO18" s="20"/>
      <c r="EP18" s="21"/>
      <c r="EQ18" s="19"/>
      <c r="ER18" s="20"/>
      <c r="ES18" s="20"/>
      <c r="ET18" s="20"/>
      <c r="EU18" s="20"/>
      <c r="EV18" s="20"/>
      <c r="EW18" s="20"/>
      <c r="EX18" s="20"/>
      <c r="EY18" s="21"/>
    </row>
    <row r="19" spans="1:155" ht="15">
      <c r="A19" s="14" t="s">
        <v>137</v>
      </c>
      <c r="B19" s="105" t="s">
        <v>149</v>
      </c>
      <c r="C19" s="106" t="s">
        <v>137</v>
      </c>
      <c r="D19" s="106" t="s">
        <v>137</v>
      </c>
      <c r="E19" s="106" t="s">
        <v>137</v>
      </c>
      <c r="F19" s="106" t="s">
        <v>137</v>
      </c>
      <c r="G19" s="106" t="s">
        <v>137</v>
      </c>
      <c r="H19" s="106" t="s">
        <v>137</v>
      </c>
      <c r="I19" s="106" t="s">
        <v>137</v>
      </c>
      <c r="J19" s="106" t="s">
        <v>137</v>
      </c>
      <c r="K19" s="106" t="s">
        <v>137</v>
      </c>
      <c r="L19" s="106" t="s">
        <v>137</v>
      </c>
      <c r="M19" s="106" t="s">
        <v>137</v>
      </c>
      <c r="N19" s="106" t="s">
        <v>137</v>
      </c>
      <c r="O19" s="106" t="s">
        <v>137</v>
      </c>
      <c r="P19" s="106" t="s">
        <v>137</v>
      </c>
      <c r="Q19" s="106" t="s">
        <v>137</v>
      </c>
      <c r="R19" s="106" t="s">
        <v>137</v>
      </c>
      <c r="S19" s="106" t="s">
        <v>137</v>
      </c>
      <c r="T19" s="106" t="s">
        <v>137</v>
      </c>
      <c r="U19" s="106" t="s">
        <v>137</v>
      </c>
      <c r="V19" s="106" t="s">
        <v>137</v>
      </c>
      <c r="W19" s="106" t="s">
        <v>137</v>
      </c>
      <c r="X19" s="106" t="s">
        <v>137</v>
      </c>
      <c r="Y19" s="106" t="s">
        <v>137</v>
      </c>
      <c r="Z19" s="106" t="s">
        <v>137</v>
      </c>
      <c r="AA19" s="106" t="s">
        <v>137</v>
      </c>
      <c r="AB19" s="106" t="s">
        <v>137</v>
      </c>
      <c r="AC19" s="106" t="s">
        <v>137</v>
      </c>
      <c r="AD19" s="106" t="s">
        <v>137</v>
      </c>
      <c r="AE19" s="106" t="s">
        <v>137</v>
      </c>
      <c r="AF19" s="106" t="s">
        <v>137</v>
      </c>
      <c r="AG19" s="106" t="s">
        <v>137</v>
      </c>
      <c r="AH19" s="106" t="s">
        <v>137</v>
      </c>
      <c r="AI19" s="106" t="s">
        <v>137</v>
      </c>
      <c r="AJ19" s="106" t="s">
        <v>137</v>
      </c>
      <c r="AK19" s="106" t="s">
        <v>137</v>
      </c>
      <c r="AL19" s="106" t="s">
        <v>137</v>
      </c>
      <c r="AM19" s="106" t="s">
        <v>137</v>
      </c>
      <c r="AN19" s="106" t="s">
        <v>137</v>
      </c>
      <c r="AO19" s="107" t="s">
        <v>137</v>
      </c>
      <c r="AP19" s="67" t="s">
        <v>144</v>
      </c>
      <c r="AQ19" s="68" t="s">
        <v>137</v>
      </c>
      <c r="AR19" s="68" t="s">
        <v>137</v>
      </c>
      <c r="AS19" s="68" t="s">
        <v>137</v>
      </c>
      <c r="AT19" s="68" t="s">
        <v>137</v>
      </c>
      <c r="AU19" s="68" t="s">
        <v>137</v>
      </c>
      <c r="AV19" s="68" t="s">
        <v>137</v>
      </c>
      <c r="AW19" s="69" t="s">
        <v>137</v>
      </c>
      <c r="AX19" s="67" t="s">
        <v>145</v>
      </c>
      <c r="AY19" s="68" t="s">
        <v>137</v>
      </c>
      <c r="AZ19" s="68" t="s">
        <v>137</v>
      </c>
      <c r="BA19" s="68" t="s">
        <v>137</v>
      </c>
      <c r="BB19" s="69" t="s">
        <v>137</v>
      </c>
      <c r="BC19" s="67" t="s">
        <v>145</v>
      </c>
      <c r="BD19" s="68" t="s">
        <v>137</v>
      </c>
      <c r="BE19" s="68" t="s">
        <v>137</v>
      </c>
      <c r="BF19" s="68" t="s">
        <v>137</v>
      </c>
      <c r="BG19" s="68" t="s">
        <v>137</v>
      </c>
      <c r="BH19" s="68" t="s">
        <v>137</v>
      </c>
      <c r="BI19" s="68" t="s">
        <v>137</v>
      </c>
      <c r="BJ19" s="68" t="s">
        <v>137</v>
      </c>
      <c r="BK19" s="68" t="s">
        <v>137</v>
      </c>
      <c r="BL19" s="68" t="s">
        <v>137</v>
      </c>
      <c r="BM19" s="68" t="s">
        <v>137</v>
      </c>
      <c r="BN19" s="69" t="s">
        <v>137</v>
      </c>
      <c r="BO19" s="67" t="s">
        <v>140</v>
      </c>
      <c r="BP19" s="68" t="s">
        <v>137</v>
      </c>
      <c r="BQ19" s="68" t="s">
        <v>137</v>
      </c>
      <c r="BR19" s="68" t="s">
        <v>137</v>
      </c>
      <c r="BS19" s="68" t="s">
        <v>137</v>
      </c>
      <c r="BT19" s="68" t="s">
        <v>137</v>
      </c>
      <c r="BU19" s="68" t="s">
        <v>137</v>
      </c>
      <c r="BV19" s="69" t="s">
        <v>137</v>
      </c>
      <c r="BW19" s="84">
        <f>BW21+BW36+BW60+BW61</f>
        <v>30664439.520000003</v>
      </c>
      <c r="BX19" s="85"/>
      <c r="BY19" s="85"/>
      <c r="BZ19" s="85"/>
      <c r="CA19" s="85"/>
      <c r="CB19" s="85"/>
      <c r="CC19" s="85"/>
      <c r="CD19" s="85"/>
      <c r="CE19" s="86"/>
      <c r="CF19" s="81">
        <f>CF21+CF36+CF58+CF61</f>
        <v>30664439.520000003</v>
      </c>
      <c r="CG19" s="82"/>
      <c r="CH19" s="82"/>
      <c r="CI19" s="82"/>
      <c r="CJ19" s="82"/>
      <c r="CK19" s="82"/>
      <c r="CL19" s="82"/>
      <c r="CM19" s="82"/>
      <c r="CN19" s="83"/>
      <c r="CO19" s="84">
        <v>0</v>
      </c>
      <c r="CP19" s="85"/>
      <c r="CQ19" s="85"/>
      <c r="CR19" s="85"/>
      <c r="CS19" s="85"/>
      <c r="CT19" s="85"/>
      <c r="CU19" s="85"/>
      <c r="CV19" s="85"/>
      <c r="CW19" s="86"/>
      <c r="CX19" s="84" t="e">
        <f>CX21+CX36+CX58+CX61</f>
        <v>#REF!</v>
      </c>
      <c r="CY19" s="85"/>
      <c r="CZ19" s="85"/>
      <c r="DA19" s="85"/>
      <c r="DB19" s="85"/>
      <c r="DC19" s="85"/>
      <c r="DD19" s="85"/>
      <c r="DE19" s="85"/>
      <c r="DF19" s="86"/>
      <c r="DG19" s="84" t="e">
        <f>DG21+DG36+DG58+DG61</f>
        <v>#REF!</v>
      </c>
      <c r="DH19" s="85"/>
      <c r="DI19" s="85"/>
      <c r="DJ19" s="85"/>
      <c r="DK19" s="85"/>
      <c r="DL19" s="85"/>
      <c r="DM19" s="85"/>
      <c r="DN19" s="85"/>
      <c r="DO19" s="86"/>
      <c r="DP19" s="84">
        <v>0</v>
      </c>
      <c r="DQ19" s="85"/>
      <c r="DR19" s="85"/>
      <c r="DS19" s="85"/>
      <c r="DT19" s="85"/>
      <c r="DU19" s="85"/>
      <c r="DV19" s="85"/>
      <c r="DW19" s="85"/>
      <c r="DX19" s="86"/>
      <c r="DY19" s="84" t="e">
        <f>DY21+DY36+DY58+DY61</f>
        <v>#REF!</v>
      </c>
      <c r="DZ19" s="85"/>
      <c r="EA19" s="85"/>
      <c r="EB19" s="85"/>
      <c r="EC19" s="85"/>
      <c r="ED19" s="85"/>
      <c r="EE19" s="85"/>
      <c r="EF19" s="85"/>
      <c r="EG19" s="86"/>
      <c r="EH19" s="84" t="e">
        <f>EH21+EH36+EH58+EH61</f>
        <v>#REF!</v>
      </c>
      <c r="EI19" s="85"/>
      <c r="EJ19" s="85"/>
      <c r="EK19" s="85"/>
      <c r="EL19" s="85"/>
      <c r="EM19" s="85"/>
      <c r="EN19" s="85"/>
      <c r="EO19" s="85"/>
      <c r="EP19" s="86"/>
      <c r="EQ19" s="84">
        <v>0</v>
      </c>
      <c r="ER19" s="85"/>
      <c r="ES19" s="85"/>
      <c r="ET19" s="85"/>
      <c r="EU19" s="85"/>
      <c r="EV19" s="85"/>
      <c r="EW19" s="85"/>
      <c r="EX19" s="85"/>
      <c r="EY19" s="86"/>
    </row>
    <row r="20" spans="1:155" ht="10.5" customHeight="1">
      <c r="A20" s="14"/>
      <c r="B20" s="70" t="s">
        <v>100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4"/>
      <c r="AP20" s="67"/>
      <c r="AQ20" s="68"/>
      <c r="AR20" s="68"/>
      <c r="AS20" s="68"/>
      <c r="AT20" s="68"/>
      <c r="AU20" s="68"/>
      <c r="AV20" s="68"/>
      <c r="AW20" s="69"/>
      <c r="AX20" s="67"/>
      <c r="AY20" s="68"/>
      <c r="AZ20" s="68"/>
      <c r="BA20" s="68"/>
      <c r="BB20" s="69"/>
      <c r="BC20" s="67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9"/>
      <c r="BO20" s="67"/>
      <c r="BP20" s="68"/>
      <c r="BQ20" s="68"/>
      <c r="BR20" s="68"/>
      <c r="BS20" s="68"/>
      <c r="BT20" s="68"/>
      <c r="BU20" s="68"/>
      <c r="BV20" s="69"/>
      <c r="BW20" s="75"/>
      <c r="BX20" s="76"/>
      <c r="BY20" s="76"/>
      <c r="BZ20" s="76"/>
      <c r="CA20" s="76"/>
      <c r="CB20" s="76"/>
      <c r="CC20" s="76"/>
      <c r="CD20" s="76"/>
      <c r="CE20" s="77"/>
      <c r="CF20" s="78"/>
      <c r="CG20" s="79"/>
      <c r="CH20" s="79"/>
      <c r="CI20" s="79"/>
      <c r="CJ20" s="79"/>
      <c r="CK20" s="79"/>
      <c r="CL20" s="79"/>
      <c r="CM20" s="79"/>
      <c r="CN20" s="80"/>
      <c r="CO20" s="75"/>
      <c r="CP20" s="76"/>
      <c r="CQ20" s="76"/>
      <c r="CR20" s="76"/>
      <c r="CS20" s="76"/>
      <c r="CT20" s="76"/>
      <c r="CU20" s="76"/>
      <c r="CV20" s="76"/>
      <c r="CW20" s="77"/>
      <c r="CX20" s="75"/>
      <c r="CY20" s="76"/>
      <c r="CZ20" s="76"/>
      <c r="DA20" s="76"/>
      <c r="DB20" s="76"/>
      <c r="DC20" s="76"/>
      <c r="DD20" s="76"/>
      <c r="DE20" s="76"/>
      <c r="DF20" s="77"/>
      <c r="DG20" s="75"/>
      <c r="DH20" s="76"/>
      <c r="DI20" s="76"/>
      <c r="DJ20" s="76"/>
      <c r="DK20" s="76"/>
      <c r="DL20" s="76"/>
      <c r="DM20" s="76"/>
      <c r="DN20" s="76"/>
      <c r="DO20" s="77"/>
      <c r="DP20" s="75"/>
      <c r="DQ20" s="76"/>
      <c r="DR20" s="76"/>
      <c r="DS20" s="76"/>
      <c r="DT20" s="76"/>
      <c r="DU20" s="76"/>
      <c r="DV20" s="76"/>
      <c r="DW20" s="76"/>
      <c r="DX20" s="77"/>
      <c r="DY20" s="75"/>
      <c r="DZ20" s="76"/>
      <c r="EA20" s="76"/>
      <c r="EB20" s="76"/>
      <c r="EC20" s="76"/>
      <c r="ED20" s="76"/>
      <c r="EE20" s="76"/>
      <c r="EF20" s="76"/>
      <c r="EG20" s="77"/>
      <c r="EH20" s="75"/>
      <c r="EI20" s="76"/>
      <c r="EJ20" s="76"/>
      <c r="EK20" s="76"/>
      <c r="EL20" s="76"/>
      <c r="EM20" s="76"/>
      <c r="EN20" s="76"/>
      <c r="EO20" s="76"/>
      <c r="EP20" s="77"/>
      <c r="EQ20" s="75"/>
      <c r="ER20" s="76"/>
      <c r="ES20" s="76"/>
      <c r="ET20" s="76"/>
      <c r="EU20" s="76"/>
      <c r="EV20" s="76"/>
      <c r="EW20" s="76"/>
      <c r="EX20" s="76"/>
      <c r="EY20" s="77"/>
    </row>
    <row r="21" spans="1:155" ht="15">
      <c r="A21" s="14" t="s">
        <v>137</v>
      </c>
      <c r="B21" s="70" t="s">
        <v>107</v>
      </c>
      <c r="C21" s="73" t="s">
        <v>137</v>
      </c>
      <c r="D21" s="73" t="s">
        <v>137</v>
      </c>
      <c r="E21" s="73" t="s">
        <v>137</v>
      </c>
      <c r="F21" s="73" t="s">
        <v>137</v>
      </c>
      <c r="G21" s="73" t="s">
        <v>137</v>
      </c>
      <c r="H21" s="73" t="s">
        <v>137</v>
      </c>
      <c r="I21" s="73" t="s">
        <v>137</v>
      </c>
      <c r="J21" s="73" t="s">
        <v>137</v>
      </c>
      <c r="K21" s="73" t="s">
        <v>137</v>
      </c>
      <c r="L21" s="73" t="s">
        <v>137</v>
      </c>
      <c r="M21" s="73" t="s">
        <v>137</v>
      </c>
      <c r="N21" s="73" t="s">
        <v>137</v>
      </c>
      <c r="O21" s="73" t="s">
        <v>137</v>
      </c>
      <c r="P21" s="73" t="s">
        <v>137</v>
      </c>
      <c r="Q21" s="73" t="s">
        <v>137</v>
      </c>
      <c r="R21" s="73" t="s">
        <v>137</v>
      </c>
      <c r="S21" s="73" t="s">
        <v>137</v>
      </c>
      <c r="T21" s="73" t="s">
        <v>137</v>
      </c>
      <c r="U21" s="73" t="s">
        <v>137</v>
      </c>
      <c r="V21" s="73" t="s">
        <v>137</v>
      </c>
      <c r="W21" s="73" t="s">
        <v>137</v>
      </c>
      <c r="X21" s="73" t="s">
        <v>137</v>
      </c>
      <c r="Y21" s="73" t="s">
        <v>137</v>
      </c>
      <c r="Z21" s="73" t="s">
        <v>137</v>
      </c>
      <c r="AA21" s="73" t="s">
        <v>137</v>
      </c>
      <c r="AB21" s="73" t="s">
        <v>137</v>
      </c>
      <c r="AC21" s="73" t="s">
        <v>137</v>
      </c>
      <c r="AD21" s="73" t="s">
        <v>137</v>
      </c>
      <c r="AE21" s="73" t="s">
        <v>137</v>
      </c>
      <c r="AF21" s="73" t="s">
        <v>137</v>
      </c>
      <c r="AG21" s="73" t="s">
        <v>137</v>
      </c>
      <c r="AH21" s="73" t="s">
        <v>137</v>
      </c>
      <c r="AI21" s="73" t="s">
        <v>137</v>
      </c>
      <c r="AJ21" s="73" t="s">
        <v>137</v>
      </c>
      <c r="AK21" s="73" t="s">
        <v>137</v>
      </c>
      <c r="AL21" s="73" t="s">
        <v>137</v>
      </c>
      <c r="AM21" s="73" t="s">
        <v>137</v>
      </c>
      <c r="AN21" s="73" t="s">
        <v>137</v>
      </c>
      <c r="AO21" s="74" t="s">
        <v>137</v>
      </c>
      <c r="AP21" s="67" t="s">
        <v>150</v>
      </c>
      <c r="AQ21" s="68" t="s">
        <v>137</v>
      </c>
      <c r="AR21" s="68" t="s">
        <v>137</v>
      </c>
      <c r="AS21" s="68" t="s">
        <v>137</v>
      </c>
      <c r="AT21" s="68" t="s">
        <v>137</v>
      </c>
      <c r="AU21" s="68" t="s">
        <v>137</v>
      </c>
      <c r="AV21" s="68" t="s">
        <v>137</v>
      </c>
      <c r="AW21" s="69" t="s">
        <v>137</v>
      </c>
      <c r="AX21" s="67" t="s">
        <v>145</v>
      </c>
      <c r="AY21" s="68" t="s">
        <v>137</v>
      </c>
      <c r="AZ21" s="68" t="s">
        <v>137</v>
      </c>
      <c r="BA21" s="68" t="s">
        <v>137</v>
      </c>
      <c r="BB21" s="69" t="s">
        <v>137</v>
      </c>
      <c r="BC21" s="67" t="s">
        <v>145</v>
      </c>
      <c r="BD21" s="68" t="s">
        <v>137</v>
      </c>
      <c r="BE21" s="68" t="s">
        <v>137</v>
      </c>
      <c r="BF21" s="68" t="s">
        <v>137</v>
      </c>
      <c r="BG21" s="68" t="s">
        <v>137</v>
      </c>
      <c r="BH21" s="68" t="s">
        <v>137</v>
      </c>
      <c r="BI21" s="68" t="s">
        <v>137</v>
      </c>
      <c r="BJ21" s="68" t="s">
        <v>137</v>
      </c>
      <c r="BK21" s="68" t="s">
        <v>137</v>
      </c>
      <c r="BL21" s="68" t="s">
        <v>137</v>
      </c>
      <c r="BM21" s="68" t="s">
        <v>137</v>
      </c>
      <c r="BN21" s="69" t="s">
        <v>137</v>
      </c>
      <c r="BO21" s="67" t="s">
        <v>140</v>
      </c>
      <c r="BP21" s="68" t="s">
        <v>137</v>
      </c>
      <c r="BQ21" s="68" t="s">
        <v>137</v>
      </c>
      <c r="BR21" s="68" t="s">
        <v>137</v>
      </c>
      <c r="BS21" s="68" t="s">
        <v>137</v>
      </c>
      <c r="BT21" s="68" t="s">
        <v>137</v>
      </c>
      <c r="BU21" s="68" t="s">
        <v>137</v>
      </c>
      <c r="BV21" s="69" t="s">
        <v>137</v>
      </c>
      <c r="BW21" s="84">
        <f>BW23+BW28+BW31</f>
        <v>23434088.240000002</v>
      </c>
      <c r="BX21" s="85"/>
      <c r="BY21" s="85"/>
      <c r="BZ21" s="85"/>
      <c r="CA21" s="85"/>
      <c r="CB21" s="85"/>
      <c r="CC21" s="85"/>
      <c r="CD21" s="85"/>
      <c r="CE21" s="86"/>
      <c r="CF21" s="81">
        <f>CF23+CF28+CF31</f>
        <v>23434088.240000002</v>
      </c>
      <c r="CG21" s="82"/>
      <c r="CH21" s="82"/>
      <c r="CI21" s="82"/>
      <c r="CJ21" s="82"/>
      <c r="CK21" s="82"/>
      <c r="CL21" s="82"/>
      <c r="CM21" s="82"/>
      <c r="CN21" s="83"/>
      <c r="CO21" s="84">
        <v>0</v>
      </c>
      <c r="CP21" s="85"/>
      <c r="CQ21" s="85"/>
      <c r="CR21" s="85"/>
      <c r="CS21" s="85"/>
      <c r="CT21" s="85"/>
      <c r="CU21" s="85"/>
      <c r="CV21" s="85"/>
      <c r="CW21" s="86"/>
      <c r="CX21" s="84">
        <f>CX23+CX28+CX31</f>
        <v>28589587.652800001</v>
      </c>
      <c r="CY21" s="85"/>
      <c r="CZ21" s="85"/>
      <c r="DA21" s="85"/>
      <c r="DB21" s="85"/>
      <c r="DC21" s="85"/>
      <c r="DD21" s="85"/>
      <c r="DE21" s="85"/>
      <c r="DF21" s="86"/>
      <c r="DG21" s="84">
        <f>DG23+DG28+DG31</f>
        <v>28589587.652800001</v>
      </c>
      <c r="DH21" s="85"/>
      <c r="DI21" s="85"/>
      <c r="DJ21" s="85"/>
      <c r="DK21" s="85"/>
      <c r="DL21" s="85"/>
      <c r="DM21" s="85"/>
      <c r="DN21" s="85"/>
      <c r="DO21" s="86"/>
      <c r="DP21" s="84">
        <v>0</v>
      </c>
      <c r="DQ21" s="85"/>
      <c r="DR21" s="85"/>
      <c r="DS21" s="85"/>
      <c r="DT21" s="85"/>
      <c r="DU21" s="85"/>
      <c r="DV21" s="85"/>
      <c r="DW21" s="85"/>
      <c r="DX21" s="86"/>
      <c r="DY21" s="84">
        <f>DY23+DY28+DY31</f>
        <v>33419173.843199998</v>
      </c>
      <c r="DZ21" s="85"/>
      <c r="EA21" s="85"/>
      <c r="EB21" s="85"/>
      <c r="EC21" s="85"/>
      <c r="ED21" s="85"/>
      <c r="EE21" s="85"/>
      <c r="EF21" s="85"/>
      <c r="EG21" s="86"/>
      <c r="EH21" s="84">
        <f>EH23+EH28+EH31</f>
        <v>33419173.843199998</v>
      </c>
      <c r="EI21" s="85"/>
      <c r="EJ21" s="85"/>
      <c r="EK21" s="85"/>
      <c r="EL21" s="85"/>
      <c r="EM21" s="85"/>
      <c r="EN21" s="85"/>
      <c r="EO21" s="85"/>
      <c r="EP21" s="86"/>
      <c r="EQ21" s="84">
        <v>0</v>
      </c>
      <c r="ER21" s="85"/>
      <c r="ES21" s="85"/>
      <c r="ET21" s="85"/>
      <c r="EU21" s="85"/>
      <c r="EV21" s="85"/>
      <c r="EW21" s="85"/>
      <c r="EX21" s="85"/>
      <c r="EY21" s="86"/>
    </row>
    <row r="22" spans="1:155" ht="9.75" customHeight="1">
      <c r="A22" s="15"/>
      <c r="B22" s="18"/>
      <c r="C22" s="73" t="s">
        <v>31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4"/>
      <c r="AP22" s="67"/>
      <c r="AQ22" s="68"/>
      <c r="AR22" s="68"/>
      <c r="AS22" s="68"/>
      <c r="AT22" s="68"/>
      <c r="AU22" s="68"/>
      <c r="AV22" s="68"/>
      <c r="AW22" s="69"/>
      <c r="AX22" s="67"/>
      <c r="AY22" s="68"/>
      <c r="AZ22" s="68"/>
      <c r="BA22" s="68"/>
      <c r="BB22" s="69"/>
      <c r="BC22" s="67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9"/>
      <c r="BO22" s="67"/>
      <c r="BP22" s="68"/>
      <c r="BQ22" s="68"/>
      <c r="BR22" s="68"/>
      <c r="BS22" s="68"/>
      <c r="BT22" s="68"/>
      <c r="BU22" s="68"/>
      <c r="BV22" s="69"/>
      <c r="BW22" s="75"/>
      <c r="BX22" s="76"/>
      <c r="BY22" s="76"/>
      <c r="BZ22" s="76"/>
      <c r="CA22" s="76"/>
      <c r="CB22" s="76"/>
      <c r="CC22" s="76"/>
      <c r="CD22" s="76"/>
      <c r="CE22" s="77"/>
      <c r="CF22" s="78"/>
      <c r="CG22" s="79"/>
      <c r="CH22" s="79"/>
      <c r="CI22" s="79"/>
      <c r="CJ22" s="79"/>
      <c r="CK22" s="79"/>
      <c r="CL22" s="79"/>
      <c r="CM22" s="79"/>
      <c r="CN22" s="80"/>
      <c r="CO22" s="75"/>
      <c r="CP22" s="76"/>
      <c r="CQ22" s="76"/>
      <c r="CR22" s="76"/>
      <c r="CS22" s="76"/>
      <c r="CT22" s="76"/>
      <c r="CU22" s="76"/>
      <c r="CV22" s="76"/>
      <c r="CW22" s="77"/>
      <c r="CX22" s="75"/>
      <c r="CY22" s="76"/>
      <c r="CZ22" s="76"/>
      <c r="DA22" s="76"/>
      <c r="DB22" s="76"/>
      <c r="DC22" s="76"/>
      <c r="DD22" s="76"/>
      <c r="DE22" s="76"/>
      <c r="DF22" s="77"/>
      <c r="DG22" s="75"/>
      <c r="DH22" s="76"/>
      <c r="DI22" s="76"/>
      <c r="DJ22" s="76"/>
      <c r="DK22" s="76"/>
      <c r="DL22" s="76"/>
      <c r="DM22" s="76"/>
      <c r="DN22" s="76"/>
      <c r="DO22" s="77"/>
      <c r="DP22" s="75"/>
      <c r="DQ22" s="76"/>
      <c r="DR22" s="76"/>
      <c r="DS22" s="76"/>
      <c r="DT22" s="76"/>
      <c r="DU22" s="76"/>
      <c r="DV22" s="76"/>
      <c r="DW22" s="76"/>
      <c r="DX22" s="77"/>
      <c r="DY22" s="75"/>
      <c r="DZ22" s="76"/>
      <c r="EA22" s="76"/>
      <c r="EB22" s="76"/>
      <c r="EC22" s="76"/>
      <c r="ED22" s="76"/>
      <c r="EE22" s="76"/>
      <c r="EF22" s="76"/>
      <c r="EG22" s="77"/>
      <c r="EH22" s="75"/>
      <c r="EI22" s="76"/>
      <c r="EJ22" s="76"/>
      <c r="EK22" s="76"/>
      <c r="EL22" s="76"/>
      <c r="EM22" s="76"/>
      <c r="EN22" s="76"/>
      <c r="EO22" s="76"/>
      <c r="EP22" s="77"/>
      <c r="EQ22" s="75"/>
      <c r="ER22" s="76"/>
      <c r="ES22" s="76"/>
      <c r="ET22" s="76"/>
      <c r="EU22" s="76"/>
      <c r="EV22" s="76"/>
      <c r="EW22" s="76"/>
      <c r="EX22" s="76"/>
      <c r="EY22" s="77"/>
    </row>
    <row r="23" spans="1:155" ht="15">
      <c r="A23" s="14" t="s">
        <v>137</v>
      </c>
      <c r="B23" s="18" t="s">
        <v>137</v>
      </c>
      <c r="C23" s="73" t="s">
        <v>109</v>
      </c>
      <c r="D23" s="73" t="s">
        <v>137</v>
      </c>
      <c r="E23" s="73" t="s">
        <v>137</v>
      </c>
      <c r="F23" s="73" t="s">
        <v>137</v>
      </c>
      <c r="G23" s="73" t="s">
        <v>137</v>
      </c>
      <c r="H23" s="73" t="s">
        <v>137</v>
      </c>
      <c r="I23" s="73" t="s">
        <v>137</v>
      </c>
      <c r="J23" s="73" t="s">
        <v>137</v>
      </c>
      <c r="K23" s="73" t="s">
        <v>137</v>
      </c>
      <c r="L23" s="73" t="s">
        <v>137</v>
      </c>
      <c r="M23" s="73" t="s">
        <v>137</v>
      </c>
      <c r="N23" s="73" t="s">
        <v>137</v>
      </c>
      <c r="O23" s="73" t="s">
        <v>137</v>
      </c>
      <c r="P23" s="73" t="s">
        <v>137</v>
      </c>
      <c r="Q23" s="73" t="s">
        <v>137</v>
      </c>
      <c r="R23" s="73" t="s">
        <v>137</v>
      </c>
      <c r="S23" s="73" t="s">
        <v>137</v>
      </c>
      <c r="T23" s="73" t="s">
        <v>137</v>
      </c>
      <c r="U23" s="73" t="s">
        <v>137</v>
      </c>
      <c r="V23" s="73" t="s">
        <v>137</v>
      </c>
      <c r="W23" s="73" t="s">
        <v>137</v>
      </c>
      <c r="X23" s="73" t="s">
        <v>137</v>
      </c>
      <c r="Y23" s="73" t="s">
        <v>137</v>
      </c>
      <c r="Z23" s="73" t="s">
        <v>137</v>
      </c>
      <c r="AA23" s="73" t="s">
        <v>137</v>
      </c>
      <c r="AB23" s="73" t="s">
        <v>137</v>
      </c>
      <c r="AC23" s="73" t="s">
        <v>137</v>
      </c>
      <c r="AD23" s="73" t="s">
        <v>137</v>
      </c>
      <c r="AE23" s="73" t="s">
        <v>137</v>
      </c>
      <c r="AF23" s="73" t="s">
        <v>137</v>
      </c>
      <c r="AG23" s="73" t="s">
        <v>137</v>
      </c>
      <c r="AH23" s="73" t="s">
        <v>137</v>
      </c>
      <c r="AI23" s="73" t="s">
        <v>137</v>
      </c>
      <c r="AJ23" s="73" t="s">
        <v>137</v>
      </c>
      <c r="AK23" s="73" t="s">
        <v>137</v>
      </c>
      <c r="AL23" s="73" t="s">
        <v>137</v>
      </c>
      <c r="AM23" s="73" t="s">
        <v>137</v>
      </c>
      <c r="AN23" s="73" t="s">
        <v>137</v>
      </c>
      <c r="AO23" s="74" t="s">
        <v>137</v>
      </c>
      <c r="AP23" s="67" t="s">
        <v>108</v>
      </c>
      <c r="AQ23" s="68" t="s">
        <v>137</v>
      </c>
      <c r="AR23" s="68" t="s">
        <v>137</v>
      </c>
      <c r="AS23" s="68" t="s">
        <v>137</v>
      </c>
      <c r="AT23" s="68" t="s">
        <v>137</v>
      </c>
      <c r="AU23" s="68" t="s">
        <v>137</v>
      </c>
      <c r="AV23" s="68" t="s">
        <v>137</v>
      </c>
      <c r="AW23" s="69" t="s">
        <v>137</v>
      </c>
      <c r="AX23" s="67" t="s">
        <v>145</v>
      </c>
      <c r="AY23" s="68" t="s">
        <v>137</v>
      </c>
      <c r="AZ23" s="68" t="s">
        <v>137</v>
      </c>
      <c r="BA23" s="68" t="s">
        <v>137</v>
      </c>
      <c r="BB23" s="69" t="s">
        <v>137</v>
      </c>
      <c r="BC23" s="67" t="s">
        <v>145</v>
      </c>
      <c r="BD23" s="68" t="s">
        <v>137</v>
      </c>
      <c r="BE23" s="68" t="s">
        <v>137</v>
      </c>
      <c r="BF23" s="68" t="s">
        <v>137</v>
      </c>
      <c r="BG23" s="68" t="s">
        <v>137</v>
      </c>
      <c r="BH23" s="68" t="s">
        <v>137</v>
      </c>
      <c r="BI23" s="68" t="s">
        <v>137</v>
      </c>
      <c r="BJ23" s="68" t="s">
        <v>137</v>
      </c>
      <c r="BK23" s="68" t="s">
        <v>137</v>
      </c>
      <c r="BL23" s="68" t="s">
        <v>137</v>
      </c>
      <c r="BM23" s="68" t="s">
        <v>137</v>
      </c>
      <c r="BN23" s="69" t="s">
        <v>137</v>
      </c>
      <c r="BO23" s="67" t="s">
        <v>140</v>
      </c>
      <c r="BP23" s="68" t="s">
        <v>137</v>
      </c>
      <c r="BQ23" s="68" t="s">
        <v>137</v>
      </c>
      <c r="BR23" s="68" t="s">
        <v>137</v>
      </c>
      <c r="BS23" s="68" t="s">
        <v>137</v>
      </c>
      <c r="BT23" s="68" t="s">
        <v>137</v>
      </c>
      <c r="BU23" s="68" t="s">
        <v>137</v>
      </c>
      <c r="BV23" s="69" t="s">
        <v>137</v>
      </c>
      <c r="BW23" s="84">
        <f>SUM(BW25:CE27)</f>
        <v>17990851</v>
      </c>
      <c r="BX23" s="85"/>
      <c r="BY23" s="85"/>
      <c r="BZ23" s="85"/>
      <c r="CA23" s="85"/>
      <c r="CB23" s="85"/>
      <c r="CC23" s="85"/>
      <c r="CD23" s="85"/>
      <c r="CE23" s="86"/>
      <c r="CF23" s="81">
        <f>SUM(CF25:CN27)</f>
        <v>17990851</v>
      </c>
      <c r="CG23" s="82"/>
      <c r="CH23" s="82"/>
      <c r="CI23" s="82"/>
      <c r="CJ23" s="82"/>
      <c r="CK23" s="82"/>
      <c r="CL23" s="82"/>
      <c r="CM23" s="82"/>
      <c r="CN23" s="83"/>
      <c r="CO23" s="84">
        <v>0</v>
      </c>
      <c r="CP23" s="85"/>
      <c r="CQ23" s="85"/>
      <c r="CR23" s="85"/>
      <c r="CS23" s="85"/>
      <c r="CT23" s="85"/>
      <c r="CU23" s="85"/>
      <c r="CV23" s="85"/>
      <c r="CW23" s="86"/>
      <c r="CX23" s="84">
        <f>SUM(CX25:DF27)</f>
        <v>21948838.219999999</v>
      </c>
      <c r="CY23" s="85"/>
      <c r="CZ23" s="85"/>
      <c r="DA23" s="85"/>
      <c r="DB23" s="85"/>
      <c r="DC23" s="85"/>
      <c r="DD23" s="85"/>
      <c r="DE23" s="85"/>
      <c r="DF23" s="86"/>
      <c r="DG23" s="84">
        <f>SUM(DG25:DO27)</f>
        <v>21948838.219999999</v>
      </c>
      <c r="DH23" s="85"/>
      <c r="DI23" s="85"/>
      <c r="DJ23" s="85"/>
      <c r="DK23" s="85"/>
      <c r="DL23" s="85"/>
      <c r="DM23" s="85"/>
      <c r="DN23" s="85"/>
      <c r="DO23" s="86"/>
      <c r="DP23" s="84">
        <v>0</v>
      </c>
      <c r="DQ23" s="85"/>
      <c r="DR23" s="85"/>
      <c r="DS23" s="85"/>
      <c r="DT23" s="85"/>
      <c r="DU23" s="85"/>
      <c r="DV23" s="85"/>
      <c r="DW23" s="85"/>
      <c r="DX23" s="86"/>
      <c r="DY23" s="84">
        <f>SUM(DY25:EG27)</f>
        <v>25656584.959999997</v>
      </c>
      <c r="DZ23" s="85"/>
      <c r="EA23" s="85"/>
      <c r="EB23" s="85"/>
      <c r="EC23" s="85"/>
      <c r="ED23" s="85"/>
      <c r="EE23" s="85"/>
      <c r="EF23" s="85"/>
      <c r="EG23" s="86"/>
      <c r="EH23" s="84">
        <f>SUM(EH25:EP27)</f>
        <v>25656584.959999997</v>
      </c>
      <c r="EI23" s="85"/>
      <c r="EJ23" s="85"/>
      <c r="EK23" s="85"/>
      <c r="EL23" s="85"/>
      <c r="EM23" s="85"/>
      <c r="EN23" s="85"/>
      <c r="EO23" s="85"/>
      <c r="EP23" s="86"/>
      <c r="EQ23" s="84">
        <v>0</v>
      </c>
      <c r="ER23" s="85"/>
      <c r="ES23" s="85"/>
      <c r="ET23" s="85"/>
      <c r="EU23" s="85"/>
      <c r="EV23" s="85"/>
      <c r="EW23" s="85"/>
      <c r="EX23" s="85"/>
      <c r="EY23" s="86"/>
    </row>
    <row r="24" spans="1:155" ht="9.75" customHeight="1">
      <c r="A24" s="15"/>
      <c r="B24" s="18"/>
      <c r="C24" s="73" t="s">
        <v>31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4"/>
      <c r="AP24" s="67"/>
      <c r="AQ24" s="68"/>
      <c r="AR24" s="68"/>
      <c r="AS24" s="68"/>
      <c r="AT24" s="68"/>
      <c r="AU24" s="68"/>
      <c r="AV24" s="68"/>
      <c r="AW24" s="69"/>
      <c r="AX24" s="67"/>
      <c r="AY24" s="68"/>
      <c r="AZ24" s="68"/>
      <c r="BA24" s="68"/>
      <c r="BB24" s="69"/>
      <c r="BC24" s="67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9"/>
      <c r="BO24" s="67"/>
      <c r="BP24" s="68"/>
      <c r="BQ24" s="68"/>
      <c r="BR24" s="68"/>
      <c r="BS24" s="68"/>
      <c r="BT24" s="68"/>
      <c r="BU24" s="68"/>
      <c r="BV24" s="69"/>
      <c r="BW24" s="75"/>
      <c r="BX24" s="76"/>
      <c r="BY24" s="76"/>
      <c r="BZ24" s="76"/>
      <c r="CA24" s="76"/>
      <c r="CB24" s="76"/>
      <c r="CC24" s="76"/>
      <c r="CD24" s="76"/>
      <c r="CE24" s="77"/>
      <c r="CF24" s="78"/>
      <c r="CG24" s="79"/>
      <c r="CH24" s="79"/>
      <c r="CI24" s="79"/>
      <c r="CJ24" s="79"/>
      <c r="CK24" s="79"/>
      <c r="CL24" s="79"/>
      <c r="CM24" s="79"/>
      <c r="CN24" s="80"/>
      <c r="CO24" s="75"/>
      <c r="CP24" s="76"/>
      <c r="CQ24" s="76"/>
      <c r="CR24" s="76"/>
      <c r="CS24" s="76"/>
      <c r="CT24" s="76"/>
      <c r="CU24" s="76"/>
      <c r="CV24" s="76"/>
      <c r="CW24" s="77"/>
      <c r="CX24" s="75"/>
      <c r="CY24" s="76"/>
      <c r="CZ24" s="76"/>
      <c r="DA24" s="76"/>
      <c r="DB24" s="76"/>
      <c r="DC24" s="76"/>
      <c r="DD24" s="76"/>
      <c r="DE24" s="76"/>
      <c r="DF24" s="77"/>
      <c r="DG24" s="75"/>
      <c r="DH24" s="76"/>
      <c r="DI24" s="76"/>
      <c r="DJ24" s="76"/>
      <c r="DK24" s="76"/>
      <c r="DL24" s="76"/>
      <c r="DM24" s="76"/>
      <c r="DN24" s="76"/>
      <c r="DO24" s="77"/>
      <c r="DP24" s="75"/>
      <c r="DQ24" s="76"/>
      <c r="DR24" s="76"/>
      <c r="DS24" s="76"/>
      <c r="DT24" s="76"/>
      <c r="DU24" s="76"/>
      <c r="DV24" s="76"/>
      <c r="DW24" s="76"/>
      <c r="DX24" s="77"/>
      <c r="DY24" s="75"/>
      <c r="DZ24" s="76"/>
      <c r="EA24" s="76"/>
      <c r="EB24" s="76"/>
      <c r="EC24" s="76"/>
      <c r="ED24" s="76"/>
      <c r="EE24" s="76"/>
      <c r="EF24" s="76"/>
      <c r="EG24" s="77"/>
      <c r="EH24" s="75"/>
      <c r="EI24" s="76"/>
      <c r="EJ24" s="76"/>
      <c r="EK24" s="76"/>
      <c r="EL24" s="76"/>
      <c r="EM24" s="76"/>
      <c r="EN24" s="76"/>
      <c r="EO24" s="76"/>
      <c r="EP24" s="77"/>
      <c r="EQ24" s="75"/>
      <c r="ER24" s="76"/>
      <c r="ES24" s="76"/>
      <c r="ET24" s="76"/>
      <c r="EU24" s="76"/>
      <c r="EV24" s="76"/>
      <c r="EW24" s="76"/>
      <c r="EX24" s="76"/>
      <c r="EY24" s="77"/>
    </row>
    <row r="25" spans="1:155" ht="15">
      <c r="A25" s="14" t="s">
        <v>137</v>
      </c>
      <c r="B25" s="18" t="s">
        <v>137</v>
      </c>
      <c r="C25" s="73" t="s">
        <v>109</v>
      </c>
      <c r="D25" s="73" t="s">
        <v>137</v>
      </c>
      <c r="E25" s="73" t="s">
        <v>137</v>
      </c>
      <c r="F25" s="73" t="s">
        <v>137</v>
      </c>
      <c r="G25" s="73" t="s">
        <v>137</v>
      </c>
      <c r="H25" s="73" t="s">
        <v>137</v>
      </c>
      <c r="I25" s="73" t="s">
        <v>137</v>
      </c>
      <c r="J25" s="73" t="s">
        <v>137</v>
      </c>
      <c r="K25" s="73" t="s">
        <v>137</v>
      </c>
      <c r="L25" s="73" t="s">
        <v>137</v>
      </c>
      <c r="M25" s="73" t="s">
        <v>137</v>
      </c>
      <c r="N25" s="73" t="s">
        <v>137</v>
      </c>
      <c r="O25" s="73" t="s">
        <v>137</v>
      </c>
      <c r="P25" s="73" t="s">
        <v>137</v>
      </c>
      <c r="Q25" s="73" t="s">
        <v>137</v>
      </c>
      <c r="R25" s="73" t="s">
        <v>137</v>
      </c>
      <c r="S25" s="73" t="s">
        <v>137</v>
      </c>
      <c r="T25" s="73" t="s">
        <v>137</v>
      </c>
      <c r="U25" s="73" t="s">
        <v>137</v>
      </c>
      <c r="V25" s="73" t="s">
        <v>137</v>
      </c>
      <c r="W25" s="73" t="s">
        <v>137</v>
      </c>
      <c r="X25" s="73" t="s">
        <v>137</v>
      </c>
      <c r="Y25" s="73" t="s">
        <v>137</v>
      </c>
      <c r="Z25" s="73" t="s">
        <v>137</v>
      </c>
      <c r="AA25" s="73" t="s">
        <v>137</v>
      </c>
      <c r="AB25" s="73" t="s">
        <v>137</v>
      </c>
      <c r="AC25" s="73" t="s">
        <v>137</v>
      </c>
      <c r="AD25" s="73" t="s">
        <v>137</v>
      </c>
      <c r="AE25" s="73" t="s">
        <v>137</v>
      </c>
      <c r="AF25" s="73" t="s">
        <v>137</v>
      </c>
      <c r="AG25" s="73" t="s">
        <v>137</v>
      </c>
      <c r="AH25" s="73" t="s">
        <v>137</v>
      </c>
      <c r="AI25" s="73" t="s">
        <v>137</v>
      </c>
      <c r="AJ25" s="73" t="s">
        <v>137</v>
      </c>
      <c r="AK25" s="73" t="s">
        <v>137</v>
      </c>
      <c r="AL25" s="73" t="s">
        <v>137</v>
      </c>
      <c r="AM25" s="73" t="s">
        <v>137</v>
      </c>
      <c r="AN25" s="73" t="s">
        <v>137</v>
      </c>
      <c r="AO25" s="74" t="s">
        <v>137</v>
      </c>
      <c r="AP25" s="67" t="s">
        <v>108</v>
      </c>
      <c r="AQ25" s="68" t="s">
        <v>137</v>
      </c>
      <c r="AR25" s="68" t="s">
        <v>137</v>
      </c>
      <c r="AS25" s="68" t="s">
        <v>137</v>
      </c>
      <c r="AT25" s="68" t="s">
        <v>137</v>
      </c>
      <c r="AU25" s="68" t="s">
        <v>137</v>
      </c>
      <c r="AV25" s="68" t="s">
        <v>137</v>
      </c>
      <c r="AW25" s="69" t="s">
        <v>137</v>
      </c>
      <c r="AX25" s="67" t="s">
        <v>129</v>
      </c>
      <c r="AY25" s="68" t="s">
        <v>137</v>
      </c>
      <c r="AZ25" s="68" t="s">
        <v>137</v>
      </c>
      <c r="BA25" s="68" t="s">
        <v>137</v>
      </c>
      <c r="BB25" s="69" t="s">
        <v>137</v>
      </c>
      <c r="BC25" s="67" t="s">
        <v>138</v>
      </c>
      <c r="BD25" s="68" t="s">
        <v>137</v>
      </c>
      <c r="BE25" s="68" t="s">
        <v>137</v>
      </c>
      <c r="BF25" s="68" t="s">
        <v>137</v>
      </c>
      <c r="BG25" s="68" t="s">
        <v>137</v>
      </c>
      <c r="BH25" s="68" t="s">
        <v>137</v>
      </c>
      <c r="BI25" s="68" t="s">
        <v>137</v>
      </c>
      <c r="BJ25" s="68" t="s">
        <v>137</v>
      </c>
      <c r="BK25" s="68" t="s">
        <v>137</v>
      </c>
      <c r="BL25" s="68" t="s">
        <v>137</v>
      </c>
      <c r="BM25" s="68" t="s">
        <v>137</v>
      </c>
      <c r="BN25" s="69" t="s">
        <v>137</v>
      </c>
      <c r="BO25" s="67" t="s">
        <v>105</v>
      </c>
      <c r="BP25" s="68" t="s">
        <v>137</v>
      </c>
      <c r="BQ25" s="68" t="s">
        <v>137</v>
      </c>
      <c r="BR25" s="68" t="s">
        <v>137</v>
      </c>
      <c r="BS25" s="68" t="s">
        <v>137</v>
      </c>
      <c r="BT25" s="68" t="s">
        <v>137</v>
      </c>
      <c r="BU25" s="68" t="s">
        <v>137</v>
      </c>
      <c r="BV25" s="69" t="s">
        <v>137</v>
      </c>
      <c r="BW25" s="75">
        <f>CF25</f>
        <v>152679</v>
      </c>
      <c r="BX25" s="76"/>
      <c r="BY25" s="76"/>
      <c r="BZ25" s="76"/>
      <c r="CA25" s="76"/>
      <c r="CB25" s="76"/>
      <c r="CC25" s="76"/>
      <c r="CD25" s="76"/>
      <c r="CE25" s="77"/>
      <c r="CF25" s="78">
        <v>152679</v>
      </c>
      <c r="CG25" s="79"/>
      <c r="CH25" s="79"/>
      <c r="CI25" s="79"/>
      <c r="CJ25" s="79"/>
      <c r="CK25" s="79"/>
      <c r="CL25" s="79"/>
      <c r="CM25" s="79"/>
      <c r="CN25" s="80"/>
      <c r="CO25" s="75">
        <f>BW25-CF25</f>
        <v>0</v>
      </c>
      <c r="CP25" s="76"/>
      <c r="CQ25" s="76"/>
      <c r="CR25" s="76"/>
      <c r="CS25" s="76"/>
      <c r="CT25" s="76"/>
      <c r="CU25" s="76"/>
      <c r="CV25" s="76"/>
      <c r="CW25" s="77"/>
      <c r="CX25" s="75">
        <f>DG25</f>
        <v>186268.38</v>
      </c>
      <c r="CY25" s="76"/>
      <c r="CZ25" s="76"/>
      <c r="DA25" s="76"/>
      <c r="DB25" s="76"/>
      <c r="DC25" s="76"/>
      <c r="DD25" s="76"/>
      <c r="DE25" s="76"/>
      <c r="DF25" s="77"/>
      <c r="DG25" s="75">
        <f>BW25*1.22</f>
        <v>186268.38</v>
      </c>
      <c r="DH25" s="76"/>
      <c r="DI25" s="76"/>
      <c r="DJ25" s="76"/>
      <c r="DK25" s="76"/>
      <c r="DL25" s="76"/>
      <c r="DM25" s="76"/>
      <c r="DN25" s="76"/>
      <c r="DO25" s="77"/>
      <c r="DP25" s="75">
        <v>0</v>
      </c>
      <c r="DQ25" s="76"/>
      <c r="DR25" s="76"/>
      <c r="DS25" s="76"/>
      <c r="DT25" s="76"/>
      <c r="DU25" s="76"/>
      <c r="DV25" s="76"/>
      <c r="DW25" s="76"/>
      <c r="DX25" s="77"/>
      <c r="DY25" s="75">
        <f>EH25</f>
        <v>229018.5</v>
      </c>
      <c r="DZ25" s="76"/>
      <c r="EA25" s="76"/>
      <c r="EB25" s="76"/>
      <c r="EC25" s="76"/>
      <c r="ED25" s="76"/>
      <c r="EE25" s="76"/>
      <c r="EF25" s="76"/>
      <c r="EG25" s="77"/>
      <c r="EH25" s="75">
        <f>CF25*1.5</f>
        <v>229018.5</v>
      </c>
      <c r="EI25" s="76"/>
      <c r="EJ25" s="76"/>
      <c r="EK25" s="76"/>
      <c r="EL25" s="76"/>
      <c r="EM25" s="76"/>
      <c r="EN25" s="76"/>
      <c r="EO25" s="76"/>
      <c r="EP25" s="77"/>
      <c r="EQ25" s="75">
        <v>0</v>
      </c>
      <c r="ER25" s="76"/>
      <c r="ES25" s="76"/>
      <c r="ET25" s="76"/>
      <c r="EU25" s="76"/>
      <c r="EV25" s="76"/>
      <c r="EW25" s="76"/>
      <c r="EX25" s="76"/>
      <c r="EY25" s="77"/>
    </row>
    <row r="26" spans="1:155" ht="15">
      <c r="A26" s="14" t="s">
        <v>137</v>
      </c>
      <c r="B26" s="18" t="s">
        <v>137</v>
      </c>
      <c r="C26" s="73" t="s">
        <v>109</v>
      </c>
      <c r="D26" s="73" t="s">
        <v>137</v>
      </c>
      <c r="E26" s="73" t="s">
        <v>137</v>
      </c>
      <c r="F26" s="73" t="s">
        <v>137</v>
      </c>
      <c r="G26" s="73" t="s">
        <v>137</v>
      </c>
      <c r="H26" s="73" t="s">
        <v>137</v>
      </c>
      <c r="I26" s="73" t="s">
        <v>137</v>
      </c>
      <c r="J26" s="73" t="s">
        <v>137</v>
      </c>
      <c r="K26" s="73" t="s">
        <v>137</v>
      </c>
      <c r="L26" s="73" t="s">
        <v>137</v>
      </c>
      <c r="M26" s="73" t="s">
        <v>137</v>
      </c>
      <c r="N26" s="73" t="s">
        <v>137</v>
      </c>
      <c r="O26" s="73" t="s">
        <v>137</v>
      </c>
      <c r="P26" s="73" t="s">
        <v>137</v>
      </c>
      <c r="Q26" s="73" t="s">
        <v>137</v>
      </c>
      <c r="R26" s="73" t="s">
        <v>137</v>
      </c>
      <c r="S26" s="73" t="s">
        <v>137</v>
      </c>
      <c r="T26" s="73" t="s">
        <v>137</v>
      </c>
      <c r="U26" s="73" t="s">
        <v>137</v>
      </c>
      <c r="V26" s="73" t="s">
        <v>137</v>
      </c>
      <c r="W26" s="73" t="s">
        <v>137</v>
      </c>
      <c r="X26" s="73" t="s">
        <v>137</v>
      </c>
      <c r="Y26" s="73" t="s">
        <v>137</v>
      </c>
      <c r="Z26" s="73" t="s">
        <v>137</v>
      </c>
      <c r="AA26" s="73" t="s">
        <v>137</v>
      </c>
      <c r="AB26" s="73" t="s">
        <v>137</v>
      </c>
      <c r="AC26" s="73" t="s">
        <v>137</v>
      </c>
      <c r="AD26" s="73" t="s">
        <v>137</v>
      </c>
      <c r="AE26" s="73" t="s">
        <v>137</v>
      </c>
      <c r="AF26" s="73" t="s">
        <v>137</v>
      </c>
      <c r="AG26" s="73" t="s">
        <v>137</v>
      </c>
      <c r="AH26" s="73" t="s">
        <v>137</v>
      </c>
      <c r="AI26" s="73" t="s">
        <v>137</v>
      </c>
      <c r="AJ26" s="73" t="s">
        <v>137</v>
      </c>
      <c r="AK26" s="73" t="s">
        <v>137</v>
      </c>
      <c r="AL26" s="73" t="s">
        <v>137</v>
      </c>
      <c r="AM26" s="73" t="s">
        <v>137</v>
      </c>
      <c r="AN26" s="73" t="s">
        <v>137</v>
      </c>
      <c r="AO26" s="74" t="s">
        <v>137</v>
      </c>
      <c r="AP26" s="67" t="s">
        <v>108</v>
      </c>
      <c r="AQ26" s="68" t="s">
        <v>137</v>
      </c>
      <c r="AR26" s="68" t="s">
        <v>137</v>
      </c>
      <c r="AS26" s="68" t="s">
        <v>137</v>
      </c>
      <c r="AT26" s="68" t="s">
        <v>137</v>
      </c>
      <c r="AU26" s="68" t="s">
        <v>137</v>
      </c>
      <c r="AV26" s="68" t="s">
        <v>137</v>
      </c>
      <c r="AW26" s="69" t="s">
        <v>137</v>
      </c>
      <c r="AX26" s="67" t="s">
        <v>129</v>
      </c>
      <c r="AY26" s="68" t="s">
        <v>137</v>
      </c>
      <c r="AZ26" s="68" t="s">
        <v>137</v>
      </c>
      <c r="BA26" s="68" t="s">
        <v>137</v>
      </c>
      <c r="BB26" s="69" t="s">
        <v>137</v>
      </c>
      <c r="BC26" s="67" t="s">
        <v>141</v>
      </c>
      <c r="BD26" s="68" t="s">
        <v>137</v>
      </c>
      <c r="BE26" s="68" t="s">
        <v>137</v>
      </c>
      <c r="BF26" s="68" t="s">
        <v>137</v>
      </c>
      <c r="BG26" s="68" t="s">
        <v>137</v>
      </c>
      <c r="BH26" s="68" t="s">
        <v>137</v>
      </c>
      <c r="BI26" s="68" t="s">
        <v>137</v>
      </c>
      <c r="BJ26" s="68" t="s">
        <v>137</v>
      </c>
      <c r="BK26" s="68" t="s">
        <v>137</v>
      </c>
      <c r="BL26" s="68" t="s">
        <v>137</v>
      </c>
      <c r="BM26" s="68" t="s">
        <v>137</v>
      </c>
      <c r="BN26" s="69" t="s">
        <v>137</v>
      </c>
      <c r="BO26" s="90" t="s">
        <v>106</v>
      </c>
      <c r="BP26" s="91" t="s">
        <v>137</v>
      </c>
      <c r="BQ26" s="91" t="s">
        <v>137</v>
      </c>
      <c r="BR26" s="91" t="s">
        <v>137</v>
      </c>
      <c r="BS26" s="91" t="s">
        <v>137</v>
      </c>
      <c r="BT26" s="91" t="s">
        <v>137</v>
      </c>
      <c r="BU26" s="91" t="s">
        <v>137</v>
      </c>
      <c r="BV26" s="92" t="s">
        <v>137</v>
      </c>
      <c r="BW26" s="78">
        <f>CF26</f>
        <v>17622120</v>
      </c>
      <c r="BX26" s="79"/>
      <c r="BY26" s="79"/>
      <c r="BZ26" s="79"/>
      <c r="CA26" s="79"/>
      <c r="CB26" s="79"/>
      <c r="CC26" s="79"/>
      <c r="CD26" s="79"/>
      <c r="CE26" s="80"/>
      <c r="CF26" s="78">
        <v>17622120</v>
      </c>
      <c r="CG26" s="79"/>
      <c r="CH26" s="79"/>
      <c r="CI26" s="79"/>
      <c r="CJ26" s="79"/>
      <c r="CK26" s="79"/>
      <c r="CL26" s="79"/>
      <c r="CM26" s="79"/>
      <c r="CN26" s="80"/>
      <c r="CO26" s="75">
        <f>BW26-CF26</f>
        <v>0</v>
      </c>
      <c r="CP26" s="76"/>
      <c r="CQ26" s="76"/>
      <c r="CR26" s="76"/>
      <c r="CS26" s="76"/>
      <c r="CT26" s="76"/>
      <c r="CU26" s="76"/>
      <c r="CV26" s="76"/>
      <c r="CW26" s="77"/>
      <c r="CX26" s="75">
        <f>DG26</f>
        <v>21498986.399999999</v>
      </c>
      <c r="CY26" s="76"/>
      <c r="CZ26" s="76"/>
      <c r="DA26" s="76"/>
      <c r="DB26" s="76"/>
      <c r="DC26" s="76"/>
      <c r="DD26" s="76"/>
      <c r="DE26" s="76"/>
      <c r="DF26" s="77"/>
      <c r="DG26" s="75">
        <f>BW26*1.22</f>
        <v>21498986.399999999</v>
      </c>
      <c r="DH26" s="76"/>
      <c r="DI26" s="76"/>
      <c r="DJ26" s="76"/>
      <c r="DK26" s="76"/>
      <c r="DL26" s="76"/>
      <c r="DM26" s="76"/>
      <c r="DN26" s="76"/>
      <c r="DO26" s="77"/>
      <c r="DP26" s="75">
        <v>0</v>
      </c>
      <c r="DQ26" s="76"/>
      <c r="DR26" s="76"/>
      <c r="DS26" s="76"/>
      <c r="DT26" s="76"/>
      <c r="DU26" s="76"/>
      <c r="DV26" s="76"/>
      <c r="DW26" s="76"/>
      <c r="DX26" s="77"/>
      <c r="DY26" s="75">
        <f>EH26</f>
        <v>25199631.599999998</v>
      </c>
      <c r="DZ26" s="76"/>
      <c r="EA26" s="76"/>
      <c r="EB26" s="76"/>
      <c r="EC26" s="76"/>
      <c r="ED26" s="76"/>
      <c r="EE26" s="76"/>
      <c r="EF26" s="76"/>
      <c r="EG26" s="77"/>
      <c r="EH26" s="75">
        <f>CF26*1.43</f>
        <v>25199631.599999998</v>
      </c>
      <c r="EI26" s="76"/>
      <c r="EJ26" s="20"/>
      <c r="EK26" s="20"/>
      <c r="EL26" s="20"/>
      <c r="EM26" s="20"/>
      <c r="EN26" s="20"/>
      <c r="EO26" s="20"/>
      <c r="EP26" s="21"/>
      <c r="EQ26" s="75">
        <v>0</v>
      </c>
      <c r="ER26" s="76"/>
      <c r="ES26" s="76"/>
      <c r="ET26" s="76"/>
      <c r="EU26" s="76"/>
      <c r="EV26" s="76"/>
      <c r="EW26" s="76"/>
      <c r="EX26" s="76"/>
      <c r="EY26" s="77"/>
    </row>
    <row r="27" spans="1:155" ht="15">
      <c r="A27" s="14" t="s">
        <v>137</v>
      </c>
      <c r="B27" s="18" t="s">
        <v>137</v>
      </c>
      <c r="C27" s="73" t="s">
        <v>109</v>
      </c>
      <c r="D27" s="73" t="s">
        <v>137</v>
      </c>
      <c r="E27" s="73" t="s">
        <v>137</v>
      </c>
      <c r="F27" s="73" t="s">
        <v>137</v>
      </c>
      <c r="G27" s="73" t="s">
        <v>137</v>
      </c>
      <c r="H27" s="73" t="s">
        <v>137</v>
      </c>
      <c r="I27" s="73" t="s">
        <v>137</v>
      </c>
      <c r="J27" s="73" t="s">
        <v>137</v>
      </c>
      <c r="K27" s="73" t="s">
        <v>137</v>
      </c>
      <c r="L27" s="73" t="s">
        <v>137</v>
      </c>
      <c r="M27" s="73" t="s">
        <v>137</v>
      </c>
      <c r="N27" s="73" t="s">
        <v>137</v>
      </c>
      <c r="O27" s="73" t="s">
        <v>137</v>
      </c>
      <c r="P27" s="73" t="s">
        <v>137</v>
      </c>
      <c r="Q27" s="73" t="s">
        <v>137</v>
      </c>
      <c r="R27" s="73" t="s">
        <v>137</v>
      </c>
      <c r="S27" s="73" t="s">
        <v>137</v>
      </c>
      <c r="T27" s="73" t="s">
        <v>137</v>
      </c>
      <c r="U27" s="73" t="s">
        <v>137</v>
      </c>
      <c r="V27" s="73" t="s">
        <v>137</v>
      </c>
      <c r="W27" s="73" t="s">
        <v>137</v>
      </c>
      <c r="X27" s="73" t="s">
        <v>137</v>
      </c>
      <c r="Y27" s="73" t="s">
        <v>137</v>
      </c>
      <c r="Z27" s="73" t="s">
        <v>137</v>
      </c>
      <c r="AA27" s="73" t="s">
        <v>137</v>
      </c>
      <c r="AB27" s="73" t="s">
        <v>137</v>
      </c>
      <c r="AC27" s="73" t="s">
        <v>137</v>
      </c>
      <c r="AD27" s="73" t="s">
        <v>137</v>
      </c>
      <c r="AE27" s="73" t="s">
        <v>137</v>
      </c>
      <c r="AF27" s="73" t="s">
        <v>137</v>
      </c>
      <c r="AG27" s="73" t="s">
        <v>137</v>
      </c>
      <c r="AH27" s="73" t="s">
        <v>137</v>
      </c>
      <c r="AI27" s="73" t="s">
        <v>137</v>
      </c>
      <c r="AJ27" s="73" t="s">
        <v>137</v>
      </c>
      <c r="AK27" s="73" t="s">
        <v>137</v>
      </c>
      <c r="AL27" s="73" t="s">
        <v>137</v>
      </c>
      <c r="AM27" s="73" t="s">
        <v>137</v>
      </c>
      <c r="AN27" s="73" t="s">
        <v>137</v>
      </c>
      <c r="AO27" s="74" t="s">
        <v>137</v>
      </c>
      <c r="AP27" s="67" t="s">
        <v>108</v>
      </c>
      <c r="AQ27" s="68" t="s">
        <v>137</v>
      </c>
      <c r="AR27" s="68" t="s">
        <v>137</v>
      </c>
      <c r="AS27" s="68" t="s">
        <v>137</v>
      </c>
      <c r="AT27" s="68" t="s">
        <v>137</v>
      </c>
      <c r="AU27" s="68" t="s">
        <v>137</v>
      </c>
      <c r="AV27" s="68" t="s">
        <v>137</v>
      </c>
      <c r="AW27" s="69" t="s">
        <v>137</v>
      </c>
      <c r="AX27" s="67" t="s">
        <v>129</v>
      </c>
      <c r="AY27" s="68" t="s">
        <v>137</v>
      </c>
      <c r="AZ27" s="68" t="s">
        <v>137</v>
      </c>
      <c r="BA27" s="68" t="s">
        <v>137</v>
      </c>
      <c r="BB27" s="69" t="s">
        <v>137</v>
      </c>
      <c r="BC27" s="67" t="s">
        <v>142</v>
      </c>
      <c r="BD27" s="68" t="s">
        <v>137</v>
      </c>
      <c r="BE27" s="68" t="s">
        <v>137</v>
      </c>
      <c r="BF27" s="68" t="s">
        <v>137</v>
      </c>
      <c r="BG27" s="68" t="s">
        <v>137</v>
      </c>
      <c r="BH27" s="68" t="s">
        <v>137</v>
      </c>
      <c r="BI27" s="68" t="s">
        <v>137</v>
      </c>
      <c r="BJ27" s="68" t="s">
        <v>137</v>
      </c>
      <c r="BK27" s="68" t="s">
        <v>137</v>
      </c>
      <c r="BL27" s="68" t="s">
        <v>137</v>
      </c>
      <c r="BM27" s="68" t="s">
        <v>137</v>
      </c>
      <c r="BN27" s="69" t="s">
        <v>137</v>
      </c>
      <c r="BO27" s="67" t="s">
        <v>102</v>
      </c>
      <c r="BP27" s="68" t="s">
        <v>137</v>
      </c>
      <c r="BQ27" s="68" t="s">
        <v>137</v>
      </c>
      <c r="BR27" s="68" t="s">
        <v>137</v>
      </c>
      <c r="BS27" s="68" t="s">
        <v>137</v>
      </c>
      <c r="BT27" s="68" t="s">
        <v>137</v>
      </c>
      <c r="BU27" s="68" t="s">
        <v>137</v>
      </c>
      <c r="BV27" s="69" t="s">
        <v>137</v>
      </c>
      <c r="BW27" s="75">
        <f>CF27</f>
        <v>216052</v>
      </c>
      <c r="BX27" s="76"/>
      <c r="BY27" s="76"/>
      <c r="BZ27" s="76"/>
      <c r="CA27" s="76"/>
      <c r="CB27" s="76"/>
      <c r="CC27" s="76"/>
      <c r="CD27" s="76"/>
      <c r="CE27" s="77"/>
      <c r="CF27" s="78">
        <v>216052</v>
      </c>
      <c r="CG27" s="79"/>
      <c r="CH27" s="79"/>
      <c r="CI27" s="79"/>
      <c r="CJ27" s="79"/>
      <c r="CK27" s="79"/>
      <c r="CL27" s="79"/>
      <c r="CM27" s="79"/>
      <c r="CN27" s="80"/>
      <c r="CO27" s="75">
        <f>BW27-CF27</f>
        <v>0</v>
      </c>
      <c r="CP27" s="76"/>
      <c r="CQ27" s="76"/>
      <c r="CR27" s="76"/>
      <c r="CS27" s="76"/>
      <c r="CT27" s="76"/>
      <c r="CU27" s="76"/>
      <c r="CV27" s="76"/>
      <c r="CW27" s="77"/>
      <c r="CX27" s="75">
        <f>DG27</f>
        <v>263583.44</v>
      </c>
      <c r="CY27" s="76"/>
      <c r="CZ27" s="76"/>
      <c r="DA27" s="76"/>
      <c r="DB27" s="76"/>
      <c r="DC27" s="76"/>
      <c r="DD27" s="76"/>
      <c r="DE27" s="76"/>
      <c r="DF27" s="77"/>
      <c r="DG27" s="75">
        <f>BW27*1.22</f>
        <v>263583.44</v>
      </c>
      <c r="DH27" s="76"/>
      <c r="DI27" s="76"/>
      <c r="DJ27" s="76"/>
      <c r="DK27" s="76"/>
      <c r="DL27" s="76"/>
      <c r="DM27" s="76"/>
      <c r="DN27" s="76"/>
      <c r="DO27" s="77"/>
      <c r="DP27" s="75">
        <v>0</v>
      </c>
      <c r="DQ27" s="76"/>
      <c r="DR27" s="76"/>
      <c r="DS27" s="76"/>
      <c r="DT27" s="76"/>
      <c r="DU27" s="76"/>
      <c r="DV27" s="76"/>
      <c r="DW27" s="76"/>
      <c r="DX27" s="77"/>
      <c r="DY27" s="75">
        <f>EH27</f>
        <v>227934.86</v>
      </c>
      <c r="DZ27" s="76"/>
      <c r="EA27" s="76"/>
      <c r="EB27" s="76"/>
      <c r="EC27" s="76"/>
      <c r="ED27" s="76"/>
      <c r="EE27" s="76"/>
      <c r="EF27" s="76"/>
      <c r="EG27" s="77"/>
      <c r="EH27" s="75">
        <f>CF27*1.055</f>
        <v>227934.86</v>
      </c>
      <c r="EI27" s="76"/>
      <c r="EJ27" s="76"/>
      <c r="EK27" s="76"/>
      <c r="EL27" s="76"/>
      <c r="EM27" s="76"/>
      <c r="EN27" s="76"/>
      <c r="EO27" s="76"/>
      <c r="EP27" s="77"/>
      <c r="EQ27" s="75">
        <v>0</v>
      </c>
      <c r="ER27" s="76"/>
      <c r="ES27" s="76"/>
      <c r="ET27" s="76"/>
      <c r="EU27" s="76"/>
      <c r="EV27" s="76"/>
      <c r="EW27" s="76"/>
      <c r="EX27" s="76"/>
      <c r="EY27" s="77"/>
    </row>
    <row r="28" spans="1:155" ht="15">
      <c r="A28" s="14" t="s">
        <v>137</v>
      </c>
      <c r="B28" s="18" t="s">
        <v>137</v>
      </c>
      <c r="C28" s="73" t="s">
        <v>111</v>
      </c>
      <c r="D28" s="73" t="s">
        <v>137</v>
      </c>
      <c r="E28" s="73" t="s">
        <v>137</v>
      </c>
      <c r="F28" s="73" t="s">
        <v>137</v>
      </c>
      <c r="G28" s="73" t="s">
        <v>137</v>
      </c>
      <c r="H28" s="73" t="s">
        <v>137</v>
      </c>
      <c r="I28" s="73" t="s">
        <v>137</v>
      </c>
      <c r="J28" s="73" t="s">
        <v>137</v>
      </c>
      <c r="K28" s="73" t="s">
        <v>137</v>
      </c>
      <c r="L28" s="73" t="s">
        <v>137</v>
      </c>
      <c r="M28" s="73" t="s">
        <v>137</v>
      </c>
      <c r="N28" s="73" t="s">
        <v>137</v>
      </c>
      <c r="O28" s="73" t="s">
        <v>137</v>
      </c>
      <c r="P28" s="73" t="s">
        <v>137</v>
      </c>
      <c r="Q28" s="73" t="s">
        <v>137</v>
      </c>
      <c r="R28" s="73" t="s">
        <v>137</v>
      </c>
      <c r="S28" s="73" t="s">
        <v>137</v>
      </c>
      <c r="T28" s="73" t="s">
        <v>137</v>
      </c>
      <c r="U28" s="73" t="s">
        <v>137</v>
      </c>
      <c r="V28" s="73" t="s">
        <v>137</v>
      </c>
      <c r="W28" s="73" t="s">
        <v>137</v>
      </c>
      <c r="X28" s="73" t="s">
        <v>137</v>
      </c>
      <c r="Y28" s="73" t="s">
        <v>137</v>
      </c>
      <c r="Z28" s="73" t="s">
        <v>137</v>
      </c>
      <c r="AA28" s="73" t="s">
        <v>137</v>
      </c>
      <c r="AB28" s="73" t="s">
        <v>137</v>
      </c>
      <c r="AC28" s="73" t="s">
        <v>137</v>
      </c>
      <c r="AD28" s="73" t="s">
        <v>137</v>
      </c>
      <c r="AE28" s="73" t="s">
        <v>137</v>
      </c>
      <c r="AF28" s="73" t="s">
        <v>137</v>
      </c>
      <c r="AG28" s="73" t="s">
        <v>137</v>
      </c>
      <c r="AH28" s="73" t="s">
        <v>137</v>
      </c>
      <c r="AI28" s="73" t="s">
        <v>137</v>
      </c>
      <c r="AJ28" s="73" t="s">
        <v>137</v>
      </c>
      <c r="AK28" s="73" t="s">
        <v>137</v>
      </c>
      <c r="AL28" s="73" t="s">
        <v>137</v>
      </c>
      <c r="AM28" s="73" t="s">
        <v>137</v>
      </c>
      <c r="AN28" s="73" t="s">
        <v>137</v>
      </c>
      <c r="AO28" s="74" t="s">
        <v>137</v>
      </c>
      <c r="AP28" s="67" t="s">
        <v>110</v>
      </c>
      <c r="AQ28" s="68" t="s">
        <v>137</v>
      </c>
      <c r="AR28" s="68" t="s">
        <v>137</v>
      </c>
      <c r="AS28" s="68" t="s">
        <v>137</v>
      </c>
      <c r="AT28" s="68" t="s">
        <v>137</v>
      </c>
      <c r="AU28" s="68" t="s">
        <v>137</v>
      </c>
      <c r="AV28" s="68" t="s">
        <v>137</v>
      </c>
      <c r="AW28" s="69" t="s">
        <v>137</v>
      </c>
      <c r="AX28" s="67" t="s">
        <v>145</v>
      </c>
      <c r="AY28" s="68" t="s">
        <v>137</v>
      </c>
      <c r="AZ28" s="68" t="s">
        <v>137</v>
      </c>
      <c r="BA28" s="68" t="s">
        <v>137</v>
      </c>
      <c r="BB28" s="69" t="s">
        <v>137</v>
      </c>
      <c r="BC28" s="67" t="s">
        <v>145</v>
      </c>
      <c r="BD28" s="68" t="s">
        <v>137</v>
      </c>
      <c r="BE28" s="68" t="s">
        <v>137</v>
      </c>
      <c r="BF28" s="68" t="s">
        <v>137</v>
      </c>
      <c r="BG28" s="68" t="s">
        <v>137</v>
      </c>
      <c r="BH28" s="68" t="s">
        <v>137</v>
      </c>
      <c r="BI28" s="68" t="s">
        <v>137</v>
      </c>
      <c r="BJ28" s="68" t="s">
        <v>137</v>
      </c>
      <c r="BK28" s="68" t="s">
        <v>137</v>
      </c>
      <c r="BL28" s="68" t="s">
        <v>137</v>
      </c>
      <c r="BM28" s="68" t="s">
        <v>137</v>
      </c>
      <c r="BN28" s="69" t="s">
        <v>137</v>
      </c>
      <c r="BO28" s="67" t="s">
        <v>140</v>
      </c>
      <c r="BP28" s="68" t="s">
        <v>137</v>
      </c>
      <c r="BQ28" s="68" t="s">
        <v>137</v>
      </c>
      <c r="BR28" s="68" t="s">
        <v>137</v>
      </c>
      <c r="BS28" s="68" t="s">
        <v>137</v>
      </c>
      <c r="BT28" s="68" t="s">
        <v>137</v>
      </c>
      <c r="BU28" s="68" t="s">
        <v>137</v>
      </c>
      <c r="BV28" s="69" t="s">
        <v>137</v>
      </c>
      <c r="BW28" s="84">
        <f>BW30</f>
        <v>10000</v>
      </c>
      <c r="BX28" s="85"/>
      <c r="BY28" s="85"/>
      <c r="BZ28" s="85"/>
      <c r="CA28" s="85"/>
      <c r="CB28" s="85"/>
      <c r="CC28" s="85"/>
      <c r="CD28" s="85"/>
      <c r="CE28" s="86"/>
      <c r="CF28" s="81">
        <f>CF30</f>
        <v>10000</v>
      </c>
      <c r="CG28" s="82"/>
      <c r="CH28" s="82"/>
      <c r="CI28" s="82"/>
      <c r="CJ28" s="82"/>
      <c r="CK28" s="82"/>
      <c r="CL28" s="82"/>
      <c r="CM28" s="82"/>
      <c r="CN28" s="83"/>
      <c r="CO28" s="84">
        <v>0</v>
      </c>
      <c r="CP28" s="85"/>
      <c r="CQ28" s="85"/>
      <c r="CR28" s="85"/>
      <c r="CS28" s="85"/>
      <c r="CT28" s="85"/>
      <c r="CU28" s="85"/>
      <c r="CV28" s="85"/>
      <c r="CW28" s="86"/>
      <c r="CX28" s="84">
        <f>CX30</f>
        <v>12200</v>
      </c>
      <c r="CY28" s="85"/>
      <c r="CZ28" s="85"/>
      <c r="DA28" s="85"/>
      <c r="DB28" s="85"/>
      <c r="DC28" s="85"/>
      <c r="DD28" s="85"/>
      <c r="DE28" s="85"/>
      <c r="DF28" s="86"/>
      <c r="DG28" s="84">
        <f>DG30</f>
        <v>12200</v>
      </c>
      <c r="DH28" s="85"/>
      <c r="DI28" s="85"/>
      <c r="DJ28" s="85"/>
      <c r="DK28" s="85"/>
      <c r="DL28" s="85"/>
      <c r="DM28" s="85"/>
      <c r="DN28" s="85"/>
      <c r="DO28" s="86"/>
      <c r="DP28" s="84">
        <v>0</v>
      </c>
      <c r="DQ28" s="85"/>
      <c r="DR28" s="85"/>
      <c r="DS28" s="85"/>
      <c r="DT28" s="85"/>
      <c r="DU28" s="85"/>
      <c r="DV28" s="85"/>
      <c r="DW28" s="85"/>
      <c r="DX28" s="86"/>
      <c r="DY28" s="84">
        <f>DY30</f>
        <v>14300</v>
      </c>
      <c r="DZ28" s="85"/>
      <c r="EA28" s="85"/>
      <c r="EB28" s="85"/>
      <c r="EC28" s="85"/>
      <c r="ED28" s="85"/>
      <c r="EE28" s="85"/>
      <c r="EF28" s="85"/>
      <c r="EG28" s="86"/>
      <c r="EH28" s="84">
        <f>EH30</f>
        <v>14300</v>
      </c>
      <c r="EI28" s="85"/>
      <c r="EJ28" s="85"/>
      <c r="EK28" s="85"/>
      <c r="EL28" s="85"/>
      <c r="EM28" s="85"/>
      <c r="EN28" s="85"/>
      <c r="EO28" s="85"/>
      <c r="EP28" s="86"/>
      <c r="EQ28" s="84">
        <v>0</v>
      </c>
      <c r="ER28" s="85"/>
      <c r="ES28" s="85"/>
      <c r="ET28" s="85"/>
      <c r="EU28" s="85"/>
      <c r="EV28" s="85"/>
      <c r="EW28" s="85"/>
      <c r="EX28" s="85"/>
      <c r="EY28" s="86"/>
    </row>
    <row r="29" spans="1:155" ht="10.5" customHeight="1">
      <c r="A29" s="15"/>
      <c r="B29" s="18"/>
      <c r="C29" s="73" t="s">
        <v>31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4"/>
      <c r="AP29" s="67"/>
      <c r="AQ29" s="68"/>
      <c r="AR29" s="68"/>
      <c r="AS29" s="68"/>
      <c r="AT29" s="68"/>
      <c r="AU29" s="68"/>
      <c r="AV29" s="68"/>
      <c r="AW29" s="69"/>
      <c r="AX29" s="67"/>
      <c r="AY29" s="68"/>
      <c r="AZ29" s="68"/>
      <c r="BA29" s="68"/>
      <c r="BB29" s="69"/>
      <c r="BC29" s="67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8"/>
      <c r="BU29" s="68"/>
      <c r="BV29" s="69"/>
      <c r="BW29" s="75"/>
      <c r="BX29" s="76"/>
      <c r="BY29" s="76"/>
      <c r="BZ29" s="76"/>
      <c r="CA29" s="76"/>
      <c r="CB29" s="76"/>
      <c r="CC29" s="76"/>
      <c r="CD29" s="76"/>
      <c r="CE29" s="77"/>
      <c r="CF29" s="78"/>
      <c r="CG29" s="79"/>
      <c r="CH29" s="79"/>
      <c r="CI29" s="79"/>
      <c r="CJ29" s="79"/>
      <c r="CK29" s="79"/>
      <c r="CL29" s="79"/>
      <c r="CM29" s="79"/>
      <c r="CN29" s="80"/>
      <c r="CO29" s="75"/>
      <c r="CP29" s="76"/>
      <c r="CQ29" s="76"/>
      <c r="CR29" s="76"/>
      <c r="CS29" s="76"/>
      <c r="CT29" s="76"/>
      <c r="CU29" s="76"/>
      <c r="CV29" s="76"/>
      <c r="CW29" s="77"/>
      <c r="CX29" s="75"/>
      <c r="CY29" s="76"/>
      <c r="CZ29" s="76"/>
      <c r="DA29" s="76"/>
      <c r="DB29" s="76"/>
      <c r="DC29" s="76"/>
      <c r="DD29" s="76"/>
      <c r="DE29" s="76"/>
      <c r="DF29" s="77"/>
      <c r="DG29" s="75"/>
      <c r="DH29" s="76"/>
      <c r="DI29" s="76"/>
      <c r="DJ29" s="76"/>
      <c r="DK29" s="76"/>
      <c r="DL29" s="76"/>
      <c r="DM29" s="76"/>
      <c r="DN29" s="76"/>
      <c r="DO29" s="77"/>
      <c r="DP29" s="75"/>
      <c r="DQ29" s="76"/>
      <c r="DR29" s="76"/>
      <c r="DS29" s="76"/>
      <c r="DT29" s="76"/>
      <c r="DU29" s="76"/>
      <c r="DV29" s="76"/>
      <c r="DW29" s="76"/>
      <c r="DX29" s="77"/>
      <c r="DY29" s="75"/>
      <c r="DZ29" s="76"/>
      <c r="EA29" s="76"/>
      <c r="EB29" s="76"/>
      <c r="EC29" s="76"/>
      <c r="ED29" s="76"/>
      <c r="EE29" s="76"/>
      <c r="EF29" s="76"/>
      <c r="EG29" s="77"/>
      <c r="EH29" s="75"/>
      <c r="EI29" s="76"/>
      <c r="EJ29" s="76"/>
      <c r="EK29" s="76"/>
      <c r="EL29" s="76"/>
      <c r="EM29" s="76"/>
      <c r="EN29" s="76"/>
      <c r="EO29" s="76"/>
      <c r="EP29" s="77"/>
      <c r="EQ29" s="75"/>
      <c r="ER29" s="76"/>
      <c r="ES29" s="76"/>
      <c r="ET29" s="76"/>
      <c r="EU29" s="76"/>
      <c r="EV29" s="76"/>
      <c r="EW29" s="76"/>
      <c r="EX29" s="76"/>
      <c r="EY29" s="77"/>
    </row>
    <row r="30" spans="1:155" ht="15">
      <c r="A30" s="14" t="s">
        <v>137</v>
      </c>
      <c r="B30" s="18" t="s">
        <v>137</v>
      </c>
      <c r="C30" s="73" t="s">
        <v>111</v>
      </c>
      <c r="D30" s="73" t="s">
        <v>137</v>
      </c>
      <c r="E30" s="73" t="s">
        <v>137</v>
      </c>
      <c r="F30" s="73" t="s">
        <v>137</v>
      </c>
      <c r="G30" s="73" t="s">
        <v>137</v>
      </c>
      <c r="H30" s="73" t="s">
        <v>137</v>
      </c>
      <c r="I30" s="73" t="s">
        <v>137</v>
      </c>
      <c r="J30" s="73" t="s">
        <v>137</v>
      </c>
      <c r="K30" s="73" t="s">
        <v>137</v>
      </c>
      <c r="L30" s="73" t="s">
        <v>137</v>
      </c>
      <c r="M30" s="73" t="s">
        <v>137</v>
      </c>
      <c r="N30" s="73" t="s">
        <v>137</v>
      </c>
      <c r="O30" s="73" t="s">
        <v>137</v>
      </c>
      <c r="P30" s="73" t="s">
        <v>137</v>
      </c>
      <c r="Q30" s="73" t="s">
        <v>137</v>
      </c>
      <c r="R30" s="73" t="s">
        <v>137</v>
      </c>
      <c r="S30" s="73" t="s">
        <v>137</v>
      </c>
      <c r="T30" s="73" t="s">
        <v>137</v>
      </c>
      <c r="U30" s="73" t="s">
        <v>137</v>
      </c>
      <c r="V30" s="73" t="s">
        <v>137</v>
      </c>
      <c r="W30" s="73" t="s">
        <v>137</v>
      </c>
      <c r="X30" s="73" t="s">
        <v>137</v>
      </c>
      <c r="Y30" s="73" t="s">
        <v>137</v>
      </c>
      <c r="Z30" s="73" t="s">
        <v>137</v>
      </c>
      <c r="AA30" s="73" t="s">
        <v>137</v>
      </c>
      <c r="AB30" s="73" t="s">
        <v>137</v>
      </c>
      <c r="AC30" s="73" t="s">
        <v>137</v>
      </c>
      <c r="AD30" s="73" t="s">
        <v>137</v>
      </c>
      <c r="AE30" s="73" t="s">
        <v>137</v>
      </c>
      <c r="AF30" s="73" t="s">
        <v>137</v>
      </c>
      <c r="AG30" s="73" t="s">
        <v>137</v>
      </c>
      <c r="AH30" s="73" t="s">
        <v>137</v>
      </c>
      <c r="AI30" s="73" t="s">
        <v>137</v>
      </c>
      <c r="AJ30" s="73" t="s">
        <v>137</v>
      </c>
      <c r="AK30" s="73" t="s">
        <v>137</v>
      </c>
      <c r="AL30" s="73" t="s">
        <v>137</v>
      </c>
      <c r="AM30" s="73" t="s">
        <v>137</v>
      </c>
      <c r="AN30" s="73" t="s">
        <v>137</v>
      </c>
      <c r="AO30" s="74" t="s">
        <v>137</v>
      </c>
      <c r="AP30" s="67" t="s">
        <v>110</v>
      </c>
      <c r="AQ30" s="68" t="s">
        <v>137</v>
      </c>
      <c r="AR30" s="68" t="s">
        <v>137</v>
      </c>
      <c r="AS30" s="68" t="s">
        <v>137</v>
      </c>
      <c r="AT30" s="68" t="s">
        <v>137</v>
      </c>
      <c r="AU30" s="68" t="s">
        <v>137</v>
      </c>
      <c r="AV30" s="68" t="s">
        <v>137</v>
      </c>
      <c r="AW30" s="69" t="s">
        <v>137</v>
      </c>
      <c r="AX30" s="67" t="s">
        <v>129</v>
      </c>
      <c r="AY30" s="68" t="s">
        <v>137</v>
      </c>
      <c r="AZ30" s="68" t="s">
        <v>137</v>
      </c>
      <c r="BA30" s="68" t="s">
        <v>137</v>
      </c>
      <c r="BB30" s="69" t="s">
        <v>137</v>
      </c>
      <c r="BC30" s="67" t="s">
        <v>141</v>
      </c>
      <c r="BD30" s="68" t="s">
        <v>137</v>
      </c>
      <c r="BE30" s="68" t="s">
        <v>137</v>
      </c>
      <c r="BF30" s="68" t="s">
        <v>137</v>
      </c>
      <c r="BG30" s="68" t="s">
        <v>137</v>
      </c>
      <c r="BH30" s="68" t="s">
        <v>137</v>
      </c>
      <c r="BI30" s="68" t="s">
        <v>137</v>
      </c>
      <c r="BJ30" s="68" t="s">
        <v>137</v>
      </c>
      <c r="BK30" s="68" t="s">
        <v>137</v>
      </c>
      <c r="BL30" s="68" t="s">
        <v>137</v>
      </c>
      <c r="BM30" s="68" t="s">
        <v>137</v>
      </c>
      <c r="BN30" s="69" t="s">
        <v>137</v>
      </c>
      <c r="BO30" s="67" t="s">
        <v>106</v>
      </c>
      <c r="BP30" s="68" t="s">
        <v>137</v>
      </c>
      <c r="BQ30" s="68" t="s">
        <v>137</v>
      </c>
      <c r="BR30" s="68" t="s">
        <v>137</v>
      </c>
      <c r="BS30" s="68" t="s">
        <v>137</v>
      </c>
      <c r="BT30" s="68" t="s">
        <v>137</v>
      </c>
      <c r="BU30" s="68" t="s">
        <v>137</v>
      </c>
      <c r="BV30" s="69" t="s">
        <v>137</v>
      </c>
      <c r="BW30" s="75">
        <f>CF30</f>
        <v>10000</v>
      </c>
      <c r="BX30" s="76"/>
      <c r="BY30" s="76"/>
      <c r="BZ30" s="76"/>
      <c r="CA30" s="76"/>
      <c r="CB30" s="76"/>
      <c r="CC30" s="76"/>
      <c r="CD30" s="76"/>
      <c r="CE30" s="77"/>
      <c r="CF30" s="78">
        <v>10000</v>
      </c>
      <c r="CG30" s="79"/>
      <c r="CH30" s="79"/>
      <c r="CI30" s="79"/>
      <c r="CJ30" s="79"/>
      <c r="CK30" s="79"/>
      <c r="CL30" s="79"/>
      <c r="CM30" s="79"/>
      <c r="CN30" s="80"/>
      <c r="CO30" s="75">
        <v>0</v>
      </c>
      <c r="CP30" s="76"/>
      <c r="CQ30" s="76"/>
      <c r="CR30" s="76"/>
      <c r="CS30" s="76"/>
      <c r="CT30" s="76"/>
      <c r="CU30" s="76"/>
      <c r="CV30" s="76"/>
      <c r="CW30" s="77"/>
      <c r="CX30" s="75">
        <f>DG30</f>
        <v>12200</v>
      </c>
      <c r="CY30" s="76"/>
      <c r="CZ30" s="76"/>
      <c r="DA30" s="76"/>
      <c r="DB30" s="76"/>
      <c r="DC30" s="76"/>
      <c r="DD30" s="76"/>
      <c r="DE30" s="76"/>
      <c r="DF30" s="77"/>
      <c r="DG30" s="75">
        <f>BW30*1.22</f>
        <v>12200</v>
      </c>
      <c r="DH30" s="76"/>
      <c r="DI30" s="76"/>
      <c r="DJ30" s="76"/>
      <c r="DK30" s="76"/>
      <c r="DL30" s="76"/>
      <c r="DM30" s="76"/>
      <c r="DN30" s="76"/>
      <c r="DO30" s="77"/>
      <c r="DP30" s="75">
        <v>0</v>
      </c>
      <c r="DQ30" s="76"/>
      <c r="DR30" s="76"/>
      <c r="DS30" s="76"/>
      <c r="DT30" s="76"/>
      <c r="DU30" s="76"/>
      <c r="DV30" s="76"/>
      <c r="DW30" s="76"/>
      <c r="DX30" s="77"/>
      <c r="DY30" s="75">
        <f>EH30</f>
        <v>14300</v>
      </c>
      <c r="DZ30" s="76"/>
      <c r="EA30" s="76"/>
      <c r="EB30" s="76"/>
      <c r="EC30" s="76"/>
      <c r="ED30" s="76"/>
      <c r="EE30" s="76"/>
      <c r="EF30" s="76"/>
      <c r="EG30" s="77"/>
      <c r="EH30" s="75">
        <f>CF30*1.43</f>
        <v>14300</v>
      </c>
      <c r="EI30" s="76"/>
      <c r="EJ30" s="76"/>
      <c r="EK30" s="76"/>
      <c r="EL30" s="76"/>
      <c r="EM30" s="76"/>
      <c r="EN30" s="76"/>
      <c r="EO30" s="76"/>
      <c r="EP30" s="77"/>
      <c r="EQ30" s="75">
        <v>0</v>
      </c>
      <c r="ER30" s="76"/>
      <c r="ES30" s="76"/>
      <c r="ET30" s="76"/>
      <c r="EU30" s="76"/>
      <c r="EV30" s="76"/>
      <c r="EW30" s="76"/>
      <c r="EX30" s="76"/>
      <c r="EY30" s="77"/>
    </row>
    <row r="31" spans="1:155" ht="15">
      <c r="A31" s="14" t="s">
        <v>137</v>
      </c>
      <c r="B31" s="18" t="s">
        <v>137</v>
      </c>
      <c r="C31" s="73" t="s">
        <v>113</v>
      </c>
      <c r="D31" s="73" t="s">
        <v>137</v>
      </c>
      <c r="E31" s="73" t="s">
        <v>137</v>
      </c>
      <c r="F31" s="73" t="s">
        <v>137</v>
      </c>
      <c r="G31" s="73" t="s">
        <v>137</v>
      </c>
      <c r="H31" s="73" t="s">
        <v>137</v>
      </c>
      <c r="I31" s="73" t="s">
        <v>137</v>
      </c>
      <c r="J31" s="73" t="s">
        <v>137</v>
      </c>
      <c r="K31" s="73" t="s">
        <v>137</v>
      </c>
      <c r="L31" s="73" t="s">
        <v>137</v>
      </c>
      <c r="M31" s="73" t="s">
        <v>137</v>
      </c>
      <c r="N31" s="73" t="s">
        <v>137</v>
      </c>
      <c r="O31" s="73" t="s">
        <v>137</v>
      </c>
      <c r="P31" s="73" t="s">
        <v>137</v>
      </c>
      <c r="Q31" s="73" t="s">
        <v>137</v>
      </c>
      <c r="R31" s="73" t="s">
        <v>137</v>
      </c>
      <c r="S31" s="73" t="s">
        <v>137</v>
      </c>
      <c r="T31" s="73" t="s">
        <v>137</v>
      </c>
      <c r="U31" s="73" t="s">
        <v>137</v>
      </c>
      <c r="V31" s="73" t="s">
        <v>137</v>
      </c>
      <c r="W31" s="73" t="s">
        <v>137</v>
      </c>
      <c r="X31" s="73" t="s">
        <v>137</v>
      </c>
      <c r="Y31" s="73" t="s">
        <v>137</v>
      </c>
      <c r="Z31" s="73" t="s">
        <v>137</v>
      </c>
      <c r="AA31" s="73" t="s">
        <v>137</v>
      </c>
      <c r="AB31" s="73" t="s">
        <v>137</v>
      </c>
      <c r="AC31" s="73" t="s">
        <v>137</v>
      </c>
      <c r="AD31" s="73" t="s">
        <v>137</v>
      </c>
      <c r="AE31" s="73" t="s">
        <v>137</v>
      </c>
      <c r="AF31" s="73" t="s">
        <v>137</v>
      </c>
      <c r="AG31" s="73" t="s">
        <v>137</v>
      </c>
      <c r="AH31" s="73" t="s">
        <v>137</v>
      </c>
      <c r="AI31" s="73" t="s">
        <v>137</v>
      </c>
      <c r="AJ31" s="73" t="s">
        <v>137</v>
      </c>
      <c r="AK31" s="73" t="s">
        <v>137</v>
      </c>
      <c r="AL31" s="73" t="s">
        <v>137</v>
      </c>
      <c r="AM31" s="73" t="s">
        <v>137</v>
      </c>
      <c r="AN31" s="73" t="s">
        <v>137</v>
      </c>
      <c r="AO31" s="74" t="s">
        <v>137</v>
      </c>
      <c r="AP31" s="67" t="s">
        <v>112</v>
      </c>
      <c r="AQ31" s="68" t="s">
        <v>137</v>
      </c>
      <c r="AR31" s="68" t="s">
        <v>137</v>
      </c>
      <c r="AS31" s="68" t="s">
        <v>137</v>
      </c>
      <c r="AT31" s="68" t="s">
        <v>137</v>
      </c>
      <c r="AU31" s="68" t="s">
        <v>137</v>
      </c>
      <c r="AV31" s="68" t="s">
        <v>137</v>
      </c>
      <c r="AW31" s="69" t="s">
        <v>137</v>
      </c>
      <c r="AX31" s="67" t="s">
        <v>145</v>
      </c>
      <c r="AY31" s="68" t="s">
        <v>137</v>
      </c>
      <c r="AZ31" s="68" t="s">
        <v>137</v>
      </c>
      <c r="BA31" s="68" t="s">
        <v>137</v>
      </c>
      <c r="BB31" s="69" t="s">
        <v>137</v>
      </c>
      <c r="BC31" s="67" t="s">
        <v>145</v>
      </c>
      <c r="BD31" s="68" t="s">
        <v>137</v>
      </c>
      <c r="BE31" s="68" t="s">
        <v>137</v>
      </c>
      <c r="BF31" s="68" t="s">
        <v>137</v>
      </c>
      <c r="BG31" s="68" t="s">
        <v>137</v>
      </c>
      <c r="BH31" s="68" t="s">
        <v>137</v>
      </c>
      <c r="BI31" s="68" t="s">
        <v>137</v>
      </c>
      <c r="BJ31" s="68" t="s">
        <v>137</v>
      </c>
      <c r="BK31" s="68" t="s">
        <v>137</v>
      </c>
      <c r="BL31" s="68" t="s">
        <v>137</v>
      </c>
      <c r="BM31" s="68" t="s">
        <v>137</v>
      </c>
      <c r="BN31" s="69" t="s">
        <v>137</v>
      </c>
      <c r="BO31" s="67" t="s">
        <v>140</v>
      </c>
      <c r="BP31" s="68" t="s">
        <v>137</v>
      </c>
      <c r="BQ31" s="68" t="s">
        <v>137</v>
      </c>
      <c r="BR31" s="68" t="s">
        <v>137</v>
      </c>
      <c r="BS31" s="68" t="s">
        <v>137</v>
      </c>
      <c r="BT31" s="68" t="s">
        <v>137</v>
      </c>
      <c r="BU31" s="68" t="s">
        <v>137</v>
      </c>
      <c r="BV31" s="69" t="s">
        <v>137</v>
      </c>
      <c r="BW31" s="84">
        <f>SUM(BW33:CE35)</f>
        <v>5433237.2400000002</v>
      </c>
      <c r="BX31" s="85"/>
      <c r="BY31" s="85"/>
      <c r="BZ31" s="85"/>
      <c r="CA31" s="85"/>
      <c r="CB31" s="85"/>
      <c r="CC31" s="85"/>
      <c r="CD31" s="85"/>
      <c r="CE31" s="86"/>
      <c r="CF31" s="81">
        <f>SUM(CF33:CN35)</f>
        <v>5433237.2400000002</v>
      </c>
      <c r="CG31" s="82"/>
      <c r="CH31" s="82"/>
      <c r="CI31" s="82"/>
      <c r="CJ31" s="82"/>
      <c r="CK31" s="82"/>
      <c r="CL31" s="82"/>
      <c r="CM31" s="82"/>
      <c r="CN31" s="83"/>
      <c r="CO31" s="84">
        <v>0</v>
      </c>
      <c r="CP31" s="85"/>
      <c r="CQ31" s="85"/>
      <c r="CR31" s="85"/>
      <c r="CS31" s="85"/>
      <c r="CT31" s="85"/>
      <c r="CU31" s="85"/>
      <c r="CV31" s="85"/>
      <c r="CW31" s="86"/>
      <c r="CX31" s="84">
        <f>SUM(CX33:DF35)</f>
        <v>6628549.4328000005</v>
      </c>
      <c r="CY31" s="85"/>
      <c r="CZ31" s="85"/>
      <c r="DA31" s="85"/>
      <c r="DB31" s="85"/>
      <c r="DC31" s="85"/>
      <c r="DD31" s="85"/>
      <c r="DE31" s="85"/>
      <c r="DF31" s="86"/>
      <c r="DG31" s="84">
        <f>SUM(DG33:DO35)</f>
        <v>6628549.4328000005</v>
      </c>
      <c r="DH31" s="85"/>
      <c r="DI31" s="85"/>
      <c r="DJ31" s="85"/>
      <c r="DK31" s="85"/>
      <c r="DL31" s="85"/>
      <c r="DM31" s="85"/>
      <c r="DN31" s="85"/>
      <c r="DO31" s="86"/>
      <c r="DP31" s="84">
        <v>0</v>
      </c>
      <c r="DQ31" s="85"/>
      <c r="DR31" s="85"/>
      <c r="DS31" s="85"/>
      <c r="DT31" s="85"/>
      <c r="DU31" s="85"/>
      <c r="DV31" s="85"/>
      <c r="DW31" s="85"/>
      <c r="DX31" s="86"/>
      <c r="DY31" s="84">
        <f>SUM(DY33:EG35)</f>
        <v>7748288.8832</v>
      </c>
      <c r="DZ31" s="85"/>
      <c r="EA31" s="85"/>
      <c r="EB31" s="85"/>
      <c r="EC31" s="85"/>
      <c r="ED31" s="85"/>
      <c r="EE31" s="85"/>
      <c r="EF31" s="85"/>
      <c r="EG31" s="86"/>
      <c r="EH31" s="84">
        <f>SUM(EH33:EP35)</f>
        <v>7748288.8832</v>
      </c>
      <c r="EI31" s="85"/>
      <c r="EJ31" s="85"/>
      <c r="EK31" s="85"/>
      <c r="EL31" s="85"/>
      <c r="EM31" s="85"/>
      <c r="EN31" s="85"/>
      <c r="EO31" s="85"/>
      <c r="EP31" s="86"/>
      <c r="EQ31" s="84">
        <v>0</v>
      </c>
      <c r="ER31" s="85"/>
      <c r="ES31" s="85"/>
      <c r="ET31" s="85"/>
      <c r="EU31" s="85"/>
      <c r="EV31" s="85"/>
      <c r="EW31" s="85"/>
      <c r="EX31" s="85"/>
      <c r="EY31" s="86"/>
    </row>
    <row r="32" spans="1:155" ht="9.75" customHeight="1">
      <c r="A32" s="15"/>
      <c r="B32" s="18"/>
      <c r="C32" s="73" t="s">
        <v>31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4"/>
      <c r="AP32" s="67"/>
      <c r="AQ32" s="68"/>
      <c r="AR32" s="68"/>
      <c r="AS32" s="68"/>
      <c r="AT32" s="68"/>
      <c r="AU32" s="68"/>
      <c r="AV32" s="68"/>
      <c r="AW32" s="69"/>
      <c r="AX32" s="67"/>
      <c r="AY32" s="68"/>
      <c r="AZ32" s="68"/>
      <c r="BA32" s="68"/>
      <c r="BB32" s="6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8"/>
      <c r="BU32" s="68"/>
      <c r="BV32" s="69"/>
      <c r="BW32" s="75"/>
      <c r="BX32" s="76"/>
      <c r="BY32" s="76"/>
      <c r="BZ32" s="76"/>
      <c r="CA32" s="76"/>
      <c r="CB32" s="76"/>
      <c r="CC32" s="76"/>
      <c r="CD32" s="76"/>
      <c r="CE32" s="77"/>
      <c r="CF32" s="78"/>
      <c r="CG32" s="79"/>
      <c r="CH32" s="79"/>
      <c r="CI32" s="79"/>
      <c r="CJ32" s="79"/>
      <c r="CK32" s="79"/>
      <c r="CL32" s="79"/>
      <c r="CM32" s="79"/>
      <c r="CN32" s="80"/>
      <c r="CO32" s="75"/>
      <c r="CP32" s="76"/>
      <c r="CQ32" s="76"/>
      <c r="CR32" s="76"/>
      <c r="CS32" s="76"/>
      <c r="CT32" s="76"/>
      <c r="CU32" s="76"/>
      <c r="CV32" s="76"/>
      <c r="CW32" s="77"/>
      <c r="CX32" s="75"/>
      <c r="CY32" s="76"/>
      <c r="CZ32" s="76"/>
      <c r="DA32" s="76"/>
      <c r="DB32" s="76"/>
      <c r="DC32" s="76"/>
      <c r="DD32" s="76"/>
      <c r="DE32" s="76"/>
      <c r="DF32" s="77"/>
      <c r="DG32" s="75"/>
      <c r="DH32" s="76"/>
      <c r="DI32" s="76"/>
      <c r="DJ32" s="76"/>
      <c r="DK32" s="76"/>
      <c r="DL32" s="76"/>
      <c r="DM32" s="76"/>
      <c r="DN32" s="76"/>
      <c r="DO32" s="77"/>
      <c r="DP32" s="75"/>
      <c r="DQ32" s="76"/>
      <c r="DR32" s="76"/>
      <c r="DS32" s="76"/>
      <c r="DT32" s="76"/>
      <c r="DU32" s="76"/>
      <c r="DV32" s="76"/>
      <c r="DW32" s="76"/>
      <c r="DX32" s="77"/>
      <c r="DY32" s="75"/>
      <c r="DZ32" s="76"/>
      <c r="EA32" s="76"/>
      <c r="EB32" s="76"/>
      <c r="EC32" s="76"/>
      <c r="ED32" s="76"/>
      <c r="EE32" s="76"/>
      <c r="EF32" s="76"/>
      <c r="EG32" s="77"/>
      <c r="EH32" s="75"/>
      <c r="EI32" s="76"/>
      <c r="EJ32" s="76"/>
      <c r="EK32" s="76"/>
      <c r="EL32" s="76"/>
      <c r="EM32" s="76"/>
      <c r="EN32" s="76"/>
      <c r="EO32" s="76"/>
      <c r="EP32" s="77"/>
      <c r="EQ32" s="75"/>
      <c r="ER32" s="76"/>
      <c r="ES32" s="76"/>
      <c r="ET32" s="76"/>
      <c r="EU32" s="76"/>
      <c r="EV32" s="76"/>
      <c r="EW32" s="76"/>
      <c r="EX32" s="76"/>
      <c r="EY32" s="77"/>
    </row>
    <row r="33" spans="1:155" ht="15">
      <c r="A33" s="14" t="s">
        <v>137</v>
      </c>
      <c r="B33" s="18" t="s">
        <v>137</v>
      </c>
      <c r="C33" s="73" t="s">
        <v>113</v>
      </c>
      <c r="D33" s="73" t="s">
        <v>137</v>
      </c>
      <c r="E33" s="73" t="s">
        <v>137</v>
      </c>
      <c r="F33" s="73" t="s">
        <v>137</v>
      </c>
      <c r="G33" s="73" t="s">
        <v>137</v>
      </c>
      <c r="H33" s="73" t="s">
        <v>137</v>
      </c>
      <c r="I33" s="73" t="s">
        <v>137</v>
      </c>
      <c r="J33" s="73" t="s">
        <v>137</v>
      </c>
      <c r="K33" s="73" t="s">
        <v>137</v>
      </c>
      <c r="L33" s="73" t="s">
        <v>137</v>
      </c>
      <c r="M33" s="73" t="s">
        <v>137</v>
      </c>
      <c r="N33" s="73" t="s">
        <v>137</v>
      </c>
      <c r="O33" s="73" t="s">
        <v>137</v>
      </c>
      <c r="P33" s="73" t="s">
        <v>137</v>
      </c>
      <c r="Q33" s="73" t="s">
        <v>137</v>
      </c>
      <c r="R33" s="73" t="s">
        <v>137</v>
      </c>
      <c r="S33" s="73" t="s">
        <v>137</v>
      </c>
      <c r="T33" s="73" t="s">
        <v>137</v>
      </c>
      <c r="U33" s="73" t="s">
        <v>137</v>
      </c>
      <c r="V33" s="73" t="s">
        <v>137</v>
      </c>
      <c r="W33" s="73" t="s">
        <v>137</v>
      </c>
      <c r="X33" s="73" t="s">
        <v>137</v>
      </c>
      <c r="Y33" s="73" t="s">
        <v>137</v>
      </c>
      <c r="Z33" s="73" t="s">
        <v>137</v>
      </c>
      <c r="AA33" s="73" t="s">
        <v>137</v>
      </c>
      <c r="AB33" s="73" t="s">
        <v>137</v>
      </c>
      <c r="AC33" s="73" t="s">
        <v>137</v>
      </c>
      <c r="AD33" s="73" t="s">
        <v>137</v>
      </c>
      <c r="AE33" s="73" t="s">
        <v>137</v>
      </c>
      <c r="AF33" s="73" t="s">
        <v>137</v>
      </c>
      <c r="AG33" s="73" t="s">
        <v>137</v>
      </c>
      <c r="AH33" s="73" t="s">
        <v>137</v>
      </c>
      <c r="AI33" s="73" t="s">
        <v>137</v>
      </c>
      <c r="AJ33" s="73" t="s">
        <v>137</v>
      </c>
      <c r="AK33" s="73" t="s">
        <v>137</v>
      </c>
      <c r="AL33" s="73" t="s">
        <v>137</v>
      </c>
      <c r="AM33" s="73" t="s">
        <v>137</v>
      </c>
      <c r="AN33" s="73" t="s">
        <v>137</v>
      </c>
      <c r="AO33" s="74" t="s">
        <v>137</v>
      </c>
      <c r="AP33" s="67" t="s">
        <v>112</v>
      </c>
      <c r="AQ33" s="68" t="s">
        <v>137</v>
      </c>
      <c r="AR33" s="68" t="s">
        <v>137</v>
      </c>
      <c r="AS33" s="68" t="s">
        <v>137</v>
      </c>
      <c r="AT33" s="68" t="s">
        <v>137</v>
      </c>
      <c r="AU33" s="68" t="s">
        <v>137</v>
      </c>
      <c r="AV33" s="68" t="s">
        <v>137</v>
      </c>
      <c r="AW33" s="69" t="s">
        <v>137</v>
      </c>
      <c r="AX33" s="67" t="s">
        <v>129</v>
      </c>
      <c r="AY33" s="68" t="s">
        <v>137</v>
      </c>
      <c r="AZ33" s="68" t="s">
        <v>137</v>
      </c>
      <c r="BA33" s="68" t="s">
        <v>137</v>
      </c>
      <c r="BB33" s="69" t="s">
        <v>137</v>
      </c>
      <c r="BC33" s="67" t="s">
        <v>138</v>
      </c>
      <c r="BD33" s="68" t="s">
        <v>137</v>
      </c>
      <c r="BE33" s="68" t="s">
        <v>137</v>
      </c>
      <c r="BF33" s="68" t="s">
        <v>137</v>
      </c>
      <c r="BG33" s="68" t="s">
        <v>137</v>
      </c>
      <c r="BH33" s="68" t="s">
        <v>137</v>
      </c>
      <c r="BI33" s="68" t="s">
        <v>137</v>
      </c>
      <c r="BJ33" s="68" t="s">
        <v>137</v>
      </c>
      <c r="BK33" s="68" t="s">
        <v>137</v>
      </c>
      <c r="BL33" s="68" t="s">
        <v>137</v>
      </c>
      <c r="BM33" s="68" t="s">
        <v>137</v>
      </c>
      <c r="BN33" s="69" t="s">
        <v>137</v>
      </c>
      <c r="BO33" s="67" t="s">
        <v>105</v>
      </c>
      <c r="BP33" s="68" t="s">
        <v>137</v>
      </c>
      <c r="BQ33" s="68" t="s">
        <v>137</v>
      </c>
      <c r="BR33" s="68" t="s">
        <v>137</v>
      </c>
      <c r="BS33" s="68" t="s">
        <v>137</v>
      </c>
      <c r="BT33" s="68" t="s">
        <v>137</v>
      </c>
      <c r="BU33" s="68" t="s">
        <v>137</v>
      </c>
      <c r="BV33" s="69" t="s">
        <v>137</v>
      </c>
      <c r="BW33" s="75">
        <f>CF33</f>
        <v>46109</v>
      </c>
      <c r="BX33" s="76"/>
      <c r="BY33" s="76"/>
      <c r="BZ33" s="76"/>
      <c r="CA33" s="76"/>
      <c r="CB33" s="76"/>
      <c r="CC33" s="76"/>
      <c r="CD33" s="76"/>
      <c r="CE33" s="77"/>
      <c r="CF33" s="78">
        <v>46109</v>
      </c>
      <c r="CG33" s="79"/>
      <c r="CH33" s="79"/>
      <c r="CI33" s="79"/>
      <c r="CJ33" s="79"/>
      <c r="CK33" s="79"/>
      <c r="CL33" s="79"/>
      <c r="CM33" s="79"/>
      <c r="CN33" s="80"/>
      <c r="CO33" s="75">
        <v>0</v>
      </c>
      <c r="CP33" s="76"/>
      <c r="CQ33" s="76"/>
      <c r="CR33" s="76"/>
      <c r="CS33" s="76"/>
      <c r="CT33" s="76"/>
      <c r="CU33" s="76"/>
      <c r="CV33" s="76"/>
      <c r="CW33" s="77"/>
      <c r="CX33" s="75">
        <f>DG33</f>
        <v>56252.979999999996</v>
      </c>
      <c r="CY33" s="76"/>
      <c r="CZ33" s="76"/>
      <c r="DA33" s="76"/>
      <c r="DB33" s="76"/>
      <c r="DC33" s="76"/>
      <c r="DD33" s="76"/>
      <c r="DE33" s="76"/>
      <c r="DF33" s="77"/>
      <c r="DG33" s="75">
        <f>BW33*1.22</f>
        <v>56252.979999999996</v>
      </c>
      <c r="DH33" s="76"/>
      <c r="DI33" s="76"/>
      <c r="DJ33" s="76"/>
      <c r="DK33" s="76"/>
      <c r="DL33" s="76"/>
      <c r="DM33" s="76"/>
      <c r="DN33" s="76"/>
      <c r="DO33" s="77"/>
      <c r="DP33" s="75">
        <v>0</v>
      </c>
      <c r="DQ33" s="76"/>
      <c r="DR33" s="76"/>
      <c r="DS33" s="76"/>
      <c r="DT33" s="76"/>
      <c r="DU33" s="76"/>
      <c r="DV33" s="76"/>
      <c r="DW33" s="76"/>
      <c r="DX33" s="77"/>
      <c r="DY33" s="75">
        <f>EH33</f>
        <v>69163.5</v>
      </c>
      <c r="DZ33" s="76"/>
      <c r="EA33" s="76"/>
      <c r="EB33" s="76"/>
      <c r="EC33" s="76"/>
      <c r="ED33" s="76"/>
      <c r="EE33" s="76"/>
      <c r="EF33" s="76"/>
      <c r="EG33" s="77"/>
      <c r="EH33" s="75">
        <f>CF33*1.5</f>
        <v>69163.5</v>
      </c>
      <c r="EI33" s="76"/>
      <c r="EJ33" s="76"/>
      <c r="EK33" s="76"/>
      <c r="EL33" s="76"/>
      <c r="EM33" s="76"/>
      <c r="EN33" s="76"/>
      <c r="EO33" s="76"/>
      <c r="EP33" s="77"/>
      <c r="EQ33" s="75">
        <v>0</v>
      </c>
      <c r="ER33" s="76"/>
      <c r="ES33" s="76"/>
      <c r="ET33" s="76"/>
      <c r="EU33" s="76"/>
      <c r="EV33" s="76"/>
      <c r="EW33" s="76"/>
      <c r="EX33" s="76"/>
      <c r="EY33" s="77"/>
    </row>
    <row r="34" spans="1:155" ht="15">
      <c r="A34" s="14" t="s">
        <v>137</v>
      </c>
      <c r="B34" s="18" t="s">
        <v>137</v>
      </c>
      <c r="C34" s="73" t="s">
        <v>113</v>
      </c>
      <c r="D34" s="73" t="s">
        <v>137</v>
      </c>
      <c r="E34" s="73" t="s">
        <v>137</v>
      </c>
      <c r="F34" s="73" t="s">
        <v>137</v>
      </c>
      <c r="G34" s="73" t="s">
        <v>137</v>
      </c>
      <c r="H34" s="73" t="s">
        <v>137</v>
      </c>
      <c r="I34" s="73" t="s">
        <v>137</v>
      </c>
      <c r="J34" s="73" t="s">
        <v>137</v>
      </c>
      <c r="K34" s="73" t="s">
        <v>137</v>
      </c>
      <c r="L34" s="73" t="s">
        <v>137</v>
      </c>
      <c r="M34" s="73" t="s">
        <v>137</v>
      </c>
      <c r="N34" s="73" t="s">
        <v>137</v>
      </c>
      <c r="O34" s="73" t="s">
        <v>137</v>
      </c>
      <c r="P34" s="73" t="s">
        <v>137</v>
      </c>
      <c r="Q34" s="73" t="s">
        <v>137</v>
      </c>
      <c r="R34" s="73" t="s">
        <v>137</v>
      </c>
      <c r="S34" s="73" t="s">
        <v>137</v>
      </c>
      <c r="T34" s="73" t="s">
        <v>137</v>
      </c>
      <c r="U34" s="73" t="s">
        <v>137</v>
      </c>
      <c r="V34" s="73" t="s">
        <v>137</v>
      </c>
      <c r="W34" s="73" t="s">
        <v>137</v>
      </c>
      <c r="X34" s="73" t="s">
        <v>137</v>
      </c>
      <c r="Y34" s="73" t="s">
        <v>137</v>
      </c>
      <c r="Z34" s="73" t="s">
        <v>137</v>
      </c>
      <c r="AA34" s="73" t="s">
        <v>137</v>
      </c>
      <c r="AB34" s="73" t="s">
        <v>137</v>
      </c>
      <c r="AC34" s="73" t="s">
        <v>137</v>
      </c>
      <c r="AD34" s="73" t="s">
        <v>137</v>
      </c>
      <c r="AE34" s="73" t="s">
        <v>137</v>
      </c>
      <c r="AF34" s="73" t="s">
        <v>137</v>
      </c>
      <c r="AG34" s="73" t="s">
        <v>137</v>
      </c>
      <c r="AH34" s="73" t="s">
        <v>137</v>
      </c>
      <c r="AI34" s="73" t="s">
        <v>137</v>
      </c>
      <c r="AJ34" s="73" t="s">
        <v>137</v>
      </c>
      <c r="AK34" s="73" t="s">
        <v>137</v>
      </c>
      <c r="AL34" s="73" t="s">
        <v>137</v>
      </c>
      <c r="AM34" s="73" t="s">
        <v>137</v>
      </c>
      <c r="AN34" s="73" t="s">
        <v>137</v>
      </c>
      <c r="AO34" s="74" t="s">
        <v>137</v>
      </c>
      <c r="AP34" s="67" t="s">
        <v>112</v>
      </c>
      <c r="AQ34" s="68" t="s">
        <v>137</v>
      </c>
      <c r="AR34" s="68" t="s">
        <v>137</v>
      </c>
      <c r="AS34" s="68" t="s">
        <v>137</v>
      </c>
      <c r="AT34" s="68" t="s">
        <v>137</v>
      </c>
      <c r="AU34" s="68" t="s">
        <v>137</v>
      </c>
      <c r="AV34" s="68" t="s">
        <v>137</v>
      </c>
      <c r="AW34" s="69" t="s">
        <v>137</v>
      </c>
      <c r="AX34" s="67" t="s">
        <v>129</v>
      </c>
      <c r="AY34" s="68" t="s">
        <v>137</v>
      </c>
      <c r="AZ34" s="68" t="s">
        <v>137</v>
      </c>
      <c r="BA34" s="68" t="s">
        <v>137</v>
      </c>
      <c r="BB34" s="69" t="s">
        <v>137</v>
      </c>
      <c r="BC34" s="67" t="s">
        <v>141</v>
      </c>
      <c r="BD34" s="68" t="s">
        <v>137</v>
      </c>
      <c r="BE34" s="68" t="s">
        <v>137</v>
      </c>
      <c r="BF34" s="68" t="s">
        <v>137</v>
      </c>
      <c r="BG34" s="68" t="s">
        <v>137</v>
      </c>
      <c r="BH34" s="68" t="s">
        <v>137</v>
      </c>
      <c r="BI34" s="68" t="s">
        <v>137</v>
      </c>
      <c r="BJ34" s="68" t="s">
        <v>137</v>
      </c>
      <c r="BK34" s="68" t="s">
        <v>137</v>
      </c>
      <c r="BL34" s="68" t="s">
        <v>137</v>
      </c>
      <c r="BM34" s="68" t="s">
        <v>137</v>
      </c>
      <c r="BN34" s="69" t="s">
        <v>137</v>
      </c>
      <c r="BO34" s="90" t="s">
        <v>106</v>
      </c>
      <c r="BP34" s="91" t="s">
        <v>137</v>
      </c>
      <c r="BQ34" s="91" t="s">
        <v>137</v>
      </c>
      <c r="BR34" s="91" t="s">
        <v>137</v>
      </c>
      <c r="BS34" s="91" t="s">
        <v>137</v>
      </c>
      <c r="BT34" s="91" t="s">
        <v>137</v>
      </c>
      <c r="BU34" s="91" t="s">
        <v>137</v>
      </c>
      <c r="BV34" s="92" t="s">
        <v>137</v>
      </c>
      <c r="BW34" s="78">
        <f>CF34</f>
        <v>5321880.24</v>
      </c>
      <c r="BX34" s="79"/>
      <c r="BY34" s="79"/>
      <c r="BZ34" s="79"/>
      <c r="CA34" s="79"/>
      <c r="CB34" s="79"/>
      <c r="CC34" s="79"/>
      <c r="CD34" s="79"/>
      <c r="CE34" s="80"/>
      <c r="CF34" s="78">
        <v>5321880.24</v>
      </c>
      <c r="CG34" s="79"/>
      <c r="CH34" s="79"/>
      <c r="CI34" s="79"/>
      <c r="CJ34" s="79"/>
      <c r="CK34" s="79"/>
      <c r="CL34" s="79"/>
      <c r="CM34" s="79"/>
      <c r="CN34" s="80"/>
      <c r="CO34" s="75">
        <v>0</v>
      </c>
      <c r="CP34" s="76"/>
      <c r="CQ34" s="76"/>
      <c r="CR34" s="76"/>
      <c r="CS34" s="76"/>
      <c r="CT34" s="76"/>
      <c r="CU34" s="76"/>
      <c r="CV34" s="76"/>
      <c r="CW34" s="77"/>
      <c r="CX34" s="78">
        <f>DG34</f>
        <v>6492693.8928000005</v>
      </c>
      <c r="CY34" s="79"/>
      <c r="CZ34" s="79"/>
      <c r="DA34" s="79"/>
      <c r="DB34" s="79"/>
      <c r="DC34" s="79"/>
      <c r="DD34" s="79"/>
      <c r="DE34" s="79"/>
      <c r="DF34" s="80"/>
      <c r="DG34" s="75">
        <f>BW34*1.22</f>
        <v>6492693.8928000005</v>
      </c>
      <c r="DH34" s="76"/>
      <c r="DI34" s="76"/>
      <c r="DJ34" s="76"/>
      <c r="DK34" s="76"/>
      <c r="DL34" s="76"/>
      <c r="DM34" s="76"/>
      <c r="DN34" s="76"/>
      <c r="DO34" s="77"/>
      <c r="DP34" s="75">
        <v>0</v>
      </c>
      <c r="DQ34" s="76"/>
      <c r="DR34" s="76"/>
      <c r="DS34" s="76"/>
      <c r="DT34" s="76"/>
      <c r="DU34" s="76"/>
      <c r="DV34" s="76"/>
      <c r="DW34" s="76"/>
      <c r="DX34" s="77"/>
      <c r="DY34" s="78">
        <f>EH34</f>
        <v>7610288.7432000004</v>
      </c>
      <c r="DZ34" s="79"/>
      <c r="EA34" s="79"/>
      <c r="EB34" s="79"/>
      <c r="EC34" s="79"/>
      <c r="ED34" s="79"/>
      <c r="EE34" s="79"/>
      <c r="EF34" s="79"/>
      <c r="EG34" s="80"/>
      <c r="EH34" s="75">
        <f>CF34*1.43</f>
        <v>7610288.7432000004</v>
      </c>
      <c r="EI34" s="76"/>
      <c r="EJ34" s="20"/>
      <c r="EK34" s="20"/>
      <c r="EL34" s="20"/>
      <c r="EM34" s="20"/>
      <c r="EN34" s="20"/>
      <c r="EO34" s="20"/>
      <c r="EP34" s="21"/>
      <c r="EQ34" s="75">
        <v>0</v>
      </c>
      <c r="ER34" s="76"/>
      <c r="ES34" s="76"/>
      <c r="ET34" s="76"/>
      <c r="EU34" s="76"/>
      <c r="EV34" s="76"/>
      <c r="EW34" s="76"/>
      <c r="EX34" s="76"/>
      <c r="EY34" s="77"/>
    </row>
    <row r="35" spans="1:155" ht="15">
      <c r="A35" s="14" t="s">
        <v>137</v>
      </c>
      <c r="B35" s="18" t="s">
        <v>137</v>
      </c>
      <c r="C35" s="73" t="s">
        <v>113</v>
      </c>
      <c r="D35" s="73" t="s">
        <v>137</v>
      </c>
      <c r="E35" s="73" t="s">
        <v>137</v>
      </c>
      <c r="F35" s="73" t="s">
        <v>137</v>
      </c>
      <c r="G35" s="73" t="s">
        <v>137</v>
      </c>
      <c r="H35" s="73" t="s">
        <v>137</v>
      </c>
      <c r="I35" s="73" t="s">
        <v>137</v>
      </c>
      <c r="J35" s="73" t="s">
        <v>137</v>
      </c>
      <c r="K35" s="73" t="s">
        <v>137</v>
      </c>
      <c r="L35" s="73" t="s">
        <v>137</v>
      </c>
      <c r="M35" s="73" t="s">
        <v>137</v>
      </c>
      <c r="N35" s="73" t="s">
        <v>137</v>
      </c>
      <c r="O35" s="73" t="s">
        <v>137</v>
      </c>
      <c r="P35" s="73" t="s">
        <v>137</v>
      </c>
      <c r="Q35" s="73" t="s">
        <v>137</v>
      </c>
      <c r="R35" s="73" t="s">
        <v>137</v>
      </c>
      <c r="S35" s="73" t="s">
        <v>137</v>
      </c>
      <c r="T35" s="73" t="s">
        <v>137</v>
      </c>
      <c r="U35" s="73" t="s">
        <v>137</v>
      </c>
      <c r="V35" s="73" t="s">
        <v>137</v>
      </c>
      <c r="W35" s="73" t="s">
        <v>137</v>
      </c>
      <c r="X35" s="73" t="s">
        <v>137</v>
      </c>
      <c r="Y35" s="73" t="s">
        <v>137</v>
      </c>
      <c r="Z35" s="73" t="s">
        <v>137</v>
      </c>
      <c r="AA35" s="73" t="s">
        <v>137</v>
      </c>
      <c r="AB35" s="73" t="s">
        <v>137</v>
      </c>
      <c r="AC35" s="73" t="s">
        <v>137</v>
      </c>
      <c r="AD35" s="73" t="s">
        <v>137</v>
      </c>
      <c r="AE35" s="73" t="s">
        <v>137</v>
      </c>
      <c r="AF35" s="73" t="s">
        <v>137</v>
      </c>
      <c r="AG35" s="73" t="s">
        <v>137</v>
      </c>
      <c r="AH35" s="73" t="s">
        <v>137</v>
      </c>
      <c r="AI35" s="73" t="s">
        <v>137</v>
      </c>
      <c r="AJ35" s="73" t="s">
        <v>137</v>
      </c>
      <c r="AK35" s="73" t="s">
        <v>137</v>
      </c>
      <c r="AL35" s="73" t="s">
        <v>137</v>
      </c>
      <c r="AM35" s="73" t="s">
        <v>137</v>
      </c>
      <c r="AN35" s="73" t="s">
        <v>137</v>
      </c>
      <c r="AO35" s="74" t="s">
        <v>137</v>
      </c>
      <c r="AP35" s="67" t="s">
        <v>112</v>
      </c>
      <c r="AQ35" s="68" t="s">
        <v>137</v>
      </c>
      <c r="AR35" s="68" t="s">
        <v>137</v>
      </c>
      <c r="AS35" s="68" t="s">
        <v>137</v>
      </c>
      <c r="AT35" s="68" t="s">
        <v>137</v>
      </c>
      <c r="AU35" s="68" t="s">
        <v>137</v>
      </c>
      <c r="AV35" s="68" t="s">
        <v>137</v>
      </c>
      <c r="AW35" s="69" t="s">
        <v>137</v>
      </c>
      <c r="AX35" s="67" t="s">
        <v>129</v>
      </c>
      <c r="AY35" s="68" t="s">
        <v>137</v>
      </c>
      <c r="AZ35" s="68" t="s">
        <v>137</v>
      </c>
      <c r="BA35" s="68" t="s">
        <v>137</v>
      </c>
      <c r="BB35" s="69" t="s">
        <v>137</v>
      </c>
      <c r="BC35" s="67" t="s">
        <v>142</v>
      </c>
      <c r="BD35" s="68" t="s">
        <v>137</v>
      </c>
      <c r="BE35" s="68" t="s">
        <v>137</v>
      </c>
      <c r="BF35" s="68" t="s">
        <v>137</v>
      </c>
      <c r="BG35" s="68" t="s">
        <v>137</v>
      </c>
      <c r="BH35" s="68" t="s">
        <v>137</v>
      </c>
      <c r="BI35" s="68" t="s">
        <v>137</v>
      </c>
      <c r="BJ35" s="68" t="s">
        <v>137</v>
      </c>
      <c r="BK35" s="68" t="s">
        <v>137</v>
      </c>
      <c r="BL35" s="68" t="s">
        <v>137</v>
      </c>
      <c r="BM35" s="68" t="s">
        <v>137</v>
      </c>
      <c r="BN35" s="69" t="s">
        <v>137</v>
      </c>
      <c r="BO35" s="67" t="s">
        <v>102</v>
      </c>
      <c r="BP35" s="68" t="s">
        <v>137</v>
      </c>
      <c r="BQ35" s="68" t="s">
        <v>137</v>
      </c>
      <c r="BR35" s="68" t="s">
        <v>137</v>
      </c>
      <c r="BS35" s="68" t="s">
        <v>137</v>
      </c>
      <c r="BT35" s="68" t="s">
        <v>137</v>
      </c>
      <c r="BU35" s="68" t="s">
        <v>137</v>
      </c>
      <c r="BV35" s="69" t="s">
        <v>137</v>
      </c>
      <c r="BW35" s="75">
        <f>CF35</f>
        <v>65248</v>
      </c>
      <c r="BX35" s="76"/>
      <c r="BY35" s="76"/>
      <c r="BZ35" s="76"/>
      <c r="CA35" s="76"/>
      <c r="CB35" s="76"/>
      <c r="CC35" s="76"/>
      <c r="CD35" s="76"/>
      <c r="CE35" s="77"/>
      <c r="CF35" s="78">
        <v>65248</v>
      </c>
      <c r="CG35" s="79"/>
      <c r="CH35" s="79"/>
      <c r="CI35" s="79"/>
      <c r="CJ35" s="79"/>
      <c r="CK35" s="79"/>
      <c r="CL35" s="79"/>
      <c r="CM35" s="79"/>
      <c r="CN35" s="80"/>
      <c r="CO35" s="75">
        <v>0</v>
      </c>
      <c r="CP35" s="76"/>
      <c r="CQ35" s="76"/>
      <c r="CR35" s="76"/>
      <c r="CS35" s="76"/>
      <c r="CT35" s="76"/>
      <c r="CU35" s="76"/>
      <c r="CV35" s="76"/>
      <c r="CW35" s="77"/>
      <c r="CX35" s="75">
        <f>DG35</f>
        <v>79602.559999999998</v>
      </c>
      <c r="CY35" s="76"/>
      <c r="CZ35" s="76"/>
      <c r="DA35" s="76"/>
      <c r="DB35" s="76"/>
      <c r="DC35" s="76"/>
      <c r="DD35" s="76"/>
      <c r="DE35" s="76"/>
      <c r="DF35" s="77"/>
      <c r="DG35" s="75">
        <f>BW35*1.22</f>
        <v>79602.559999999998</v>
      </c>
      <c r="DH35" s="76"/>
      <c r="DI35" s="76"/>
      <c r="DJ35" s="76"/>
      <c r="DK35" s="76"/>
      <c r="DL35" s="76"/>
      <c r="DM35" s="76"/>
      <c r="DN35" s="76"/>
      <c r="DO35" s="77"/>
      <c r="DP35" s="75">
        <v>0</v>
      </c>
      <c r="DQ35" s="76"/>
      <c r="DR35" s="76"/>
      <c r="DS35" s="76"/>
      <c r="DT35" s="76"/>
      <c r="DU35" s="76"/>
      <c r="DV35" s="76"/>
      <c r="DW35" s="76"/>
      <c r="DX35" s="77"/>
      <c r="DY35" s="75">
        <f>EH35</f>
        <v>68836.639999999999</v>
      </c>
      <c r="DZ35" s="76"/>
      <c r="EA35" s="76"/>
      <c r="EB35" s="76"/>
      <c r="EC35" s="76"/>
      <c r="ED35" s="76"/>
      <c r="EE35" s="76"/>
      <c r="EF35" s="76"/>
      <c r="EG35" s="77"/>
      <c r="EH35" s="75">
        <f>CF35*1.055</f>
        <v>68836.639999999999</v>
      </c>
      <c r="EI35" s="76"/>
      <c r="EJ35" s="76"/>
      <c r="EK35" s="76"/>
      <c r="EL35" s="76"/>
      <c r="EM35" s="76"/>
      <c r="EN35" s="76"/>
      <c r="EO35" s="76"/>
      <c r="EP35" s="77"/>
      <c r="EQ35" s="75">
        <v>0</v>
      </c>
      <c r="ER35" s="76"/>
      <c r="ES35" s="76"/>
      <c r="ET35" s="76"/>
      <c r="EU35" s="76"/>
      <c r="EV35" s="76"/>
      <c r="EW35" s="76"/>
      <c r="EX35" s="76"/>
      <c r="EY35" s="77"/>
    </row>
    <row r="36" spans="1:155" ht="15">
      <c r="A36" s="14" t="s">
        <v>137</v>
      </c>
      <c r="B36" s="70" t="s">
        <v>114</v>
      </c>
      <c r="C36" s="73" t="s">
        <v>137</v>
      </c>
      <c r="D36" s="73" t="s">
        <v>137</v>
      </c>
      <c r="E36" s="73" t="s">
        <v>137</v>
      </c>
      <c r="F36" s="73" t="s">
        <v>137</v>
      </c>
      <c r="G36" s="73" t="s">
        <v>137</v>
      </c>
      <c r="H36" s="73" t="s">
        <v>137</v>
      </c>
      <c r="I36" s="73" t="s">
        <v>137</v>
      </c>
      <c r="J36" s="73" t="s">
        <v>137</v>
      </c>
      <c r="K36" s="73" t="s">
        <v>137</v>
      </c>
      <c r="L36" s="73" t="s">
        <v>137</v>
      </c>
      <c r="M36" s="73" t="s">
        <v>137</v>
      </c>
      <c r="N36" s="73" t="s">
        <v>137</v>
      </c>
      <c r="O36" s="73" t="s">
        <v>137</v>
      </c>
      <c r="P36" s="73" t="s">
        <v>137</v>
      </c>
      <c r="Q36" s="73" t="s">
        <v>137</v>
      </c>
      <c r="R36" s="73" t="s">
        <v>137</v>
      </c>
      <c r="S36" s="73" t="s">
        <v>137</v>
      </c>
      <c r="T36" s="73" t="s">
        <v>137</v>
      </c>
      <c r="U36" s="73" t="s">
        <v>137</v>
      </c>
      <c r="V36" s="73" t="s">
        <v>137</v>
      </c>
      <c r="W36" s="73" t="s">
        <v>137</v>
      </c>
      <c r="X36" s="73" t="s">
        <v>137</v>
      </c>
      <c r="Y36" s="73" t="s">
        <v>137</v>
      </c>
      <c r="Z36" s="73" t="s">
        <v>137</v>
      </c>
      <c r="AA36" s="73" t="s">
        <v>137</v>
      </c>
      <c r="AB36" s="73" t="s">
        <v>137</v>
      </c>
      <c r="AC36" s="73" t="s">
        <v>137</v>
      </c>
      <c r="AD36" s="73" t="s">
        <v>137</v>
      </c>
      <c r="AE36" s="73" t="s">
        <v>137</v>
      </c>
      <c r="AF36" s="73" t="s">
        <v>137</v>
      </c>
      <c r="AG36" s="73" t="s">
        <v>137</v>
      </c>
      <c r="AH36" s="73" t="s">
        <v>137</v>
      </c>
      <c r="AI36" s="73" t="s">
        <v>137</v>
      </c>
      <c r="AJ36" s="73" t="s">
        <v>137</v>
      </c>
      <c r="AK36" s="73" t="s">
        <v>137</v>
      </c>
      <c r="AL36" s="73" t="s">
        <v>137</v>
      </c>
      <c r="AM36" s="73" t="s">
        <v>137</v>
      </c>
      <c r="AN36" s="73" t="s">
        <v>137</v>
      </c>
      <c r="AO36" s="74" t="s">
        <v>137</v>
      </c>
      <c r="AP36" s="67" t="s">
        <v>151</v>
      </c>
      <c r="AQ36" s="68" t="s">
        <v>137</v>
      </c>
      <c r="AR36" s="68" t="s">
        <v>137</v>
      </c>
      <c r="AS36" s="68" t="s">
        <v>137</v>
      </c>
      <c r="AT36" s="68" t="s">
        <v>137</v>
      </c>
      <c r="AU36" s="68" t="s">
        <v>137</v>
      </c>
      <c r="AV36" s="68" t="s">
        <v>137</v>
      </c>
      <c r="AW36" s="69" t="s">
        <v>137</v>
      </c>
      <c r="AX36" s="67" t="s">
        <v>145</v>
      </c>
      <c r="AY36" s="68" t="s">
        <v>137</v>
      </c>
      <c r="AZ36" s="68" t="s">
        <v>137</v>
      </c>
      <c r="BA36" s="68" t="s">
        <v>137</v>
      </c>
      <c r="BB36" s="69" t="s">
        <v>137</v>
      </c>
      <c r="BC36" s="67" t="s">
        <v>145</v>
      </c>
      <c r="BD36" s="68" t="s">
        <v>137</v>
      </c>
      <c r="BE36" s="68" t="s">
        <v>137</v>
      </c>
      <c r="BF36" s="68" t="s">
        <v>137</v>
      </c>
      <c r="BG36" s="68" t="s">
        <v>137</v>
      </c>
      <c r="BH36" s="68" t="s">
        <v>137</v>
      </c>
      <c r="BI36" s="68" t="s">
        <v>137</v>
      </c>
      <c r="BJ36" s="68" t="s">
        <v>137</v>
      </c>
      <c r="BK36" s="68" t="s">
        <v>137</v>
      </c>
      <c r="BL36" s="68" t="s">
        <v>137</v>
      </c>
      <c r="BM36" s="68" t="s">
        <v>137</v>
      </c>
      <c r="BN36" s="69" t="s">
        <v>137</v>
      </c>
      <c r="BO36" s="67" t="s">
        <v>140</v>
      </c>
      <c r="BP36" s="68" t="s">
        <v>137</v>
      </c>
      <c r="BQ36" s="68" t="s">
        <v>137</v>
      </c>
      <c r="BR36" s="68" t="s">
        <v>137</v>
      </c>
      <c r="BS36" s="68" t="s">
        <v>137</v>
      </c>
      <c r="BT36" s="68" t="s">
        <v>137</v>
      </c>
      <c r="BU36" s="68" t="s">
        <v>137</v>
      </c>
      <c r="BV36" s="69" t="s">
        <v>137</v>
      </c>
      <c r="BW36" s="84">
        <f>BW38+BW41+BW44+BW47+BW51</f>
        <v>6143967.9800000004</v>
      </c>
      <c r="BX36" s="85"/>
      <c r="BY36" s="85"/>
      <c r="BZ36" s="85"/>
      <c r="CA36" s="85"/>
      <c r="CB36" s="85"/>
      <c r="CC36" s="85"/>
      <c r="CD36" s="85"/>
      <c r="CE36" s="86"/>
      <c r="CF36" s="81">
        <f>CF38+CF41+CF44+CF47+CF51</f>
        <v>6143967.9800000004</v>
      </c>
      <c r="CG36" s="82"/>
      <c r="CH36" s="82"/>
      <c r="CI36" s="82"/>
      <c r="CJ36" s="82"/>
      <c r="CK36" s="82"/>
      <c r="CL36" s="82"/>
      <c r="CM36" s="82"/>
      <c r="CN36" s="83"/>
      <c r="CO36" s="84">
        <v>0</v>
      </c>
      <c r="CP36" s="85"/>
      <c r="CQ36" s="85"/>
      <c r="CR36" s="85"/>
      <c r="CS36" s="85"/>
      <c r="CT36" s="85"/>
      <c r="CU36" s="85"/>
      <c r="CV36" s="85"/>
      <c r="CW36" s="86"/>
      <c r="CX36" s="84" t="e">
        <f>CX38+CX41+CX44+CX47+CX51</f>
        <v>#REF!</v>
      </c>
      <c r="CY36" s="85"/>
      <c r="CZ36" s="85"/>
      <c r="DA36" s="85"/>
      <c r="DB36" s="85"/>
      <c r="DC36" s="85"/>
      <c r="DD36" s="85"/>
      <c r="DE36" s="85"/>
      <c r="DF36" s="86"/>
      <c r="DG36" s="84" t="e">
        <f>DG38+DG41+DG44+DG47+DG51</f>
        <v>#REF!</v>
      </c>
      <c r="DH36" s="85"/>
      <c r="DI36" s="85"/>
      <c r="DJ36" s="85"/>
      <c r="DK36" s="85"/>
      <c r="DL36" s="85"/>
      <c r="DM36" s="85"/>
      <c r="DN36" s="85"/>
      <c r="DO36" s="86"/>
      <c r="DP36" s="84">
        <v>0</v>
      </c>
      <c r="DQ36" s="85"/>
      <c r="DR36" s="85"/>
      <c r="DS36" s="85"/>
      <c r="DT36" s="85"/>
      <c r="DU36" s="85"/>
      <c r="DV36" s="85"/>
      <c r="DW36" s="85"/>
      <c r="DX36" s="86"/>
      <c r="DY36" s="84" t="e">
        <f>DY38+DY41+DY44+DY47+DY51</f>
        <v>#REF!</v>
      </c>
      <c r="DZ36" s="85"/>
      <c r="EA36" s="85"/>
      <c r="EB36" s="85"/>
      <c r="EC36" s="85"/>
      <c r="ED36" s="85"/>
      <c r="EE36" s="85"/>
      <c r="EF36" s="85"/>
      <c r="EG36" s="86"/>
      <c r="EH36" s="84" t="e">
        <f>EH38+EH41+EH44+EH47+EH51</f>
        <v>#REF!</v>
      </c>
      <c r="EI36" s="85"/>
      <c r="EJ36" s="85"/>
      <c r="EK36" s="85"/>
      <c r="EL36" s="85"/>
      <c r="EM36" s="85"/>
      <c r="EN36" s="85"/>
      <c r="EO36" s="85"/>
      <c r="EP36" s="86"/>
      <c r="EQ36" s="84">
        <v>0</v>
      </c>
      <c r="ER36" s="85"/>
      <c r="ES36" s="85"/>
      <c r="ET36" s="85"/>
      <c r="EU36" s="85"/>
      <c r="EV36" s="85"/>
      <c r="EW36" s="85"/>
      <c r="EX36" s="85"/>
      <c r="EY36" s="86"/>
    </row>
    <row r="37" spans="1:155" ht="9.75" customHeight="1">
      <c r="A37" s="15"/>
      <c r="B37" s="18"/>
      <c r="C37" s="73" t="s">
        <v>31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4"/>
      <c r="AP37" s="67"/>
      <c r="AQ37" s="68"/>
      <c r="AR37" s="68"/>
      <c r="AS37" s="68"/>
      <c r="AT37" s="68"/>
      <c r="AU37" s="68"/>
      <c r="AV37" s="68"/>
      <c r="AW37" s="69"/>
      <c r="AX37" s="67"/>
      <c r="AY37" s="68"/>
      <c r="AZ37" s="68"/>
      <c r="BA37" s="68"/>
      <c r="BB37" s="69"/>
      <c r="BC37" s="67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8"/>
      <c r="BU37" s="68"/>
      <c r="BV37" s="69"/>
      <c r="BW37" s="75"/>
      <c r="BX37" s="76"/>
      <c r="BY37" s="76"/>
      <c r="BZ37" s="76"/>
      <c r="CA37" s="76"/>
      <c r="CB37" s="76"/>
      <c r="CC37" s="76"/>
      <c r="CD37" s="76"/>
      <c r="CE37" s="77"/>
      <c r="CF37" s="78"/>
      <c r="CG37" s="79"/>
      <c r="CH37" s="79"/>
      <c r="CI37" s="79"/>
      <c r="CJ37" s="79"/>
      <c r="CK37" s="79"/>
      <c r="CL37" s="79"/>
      <c r="CM37" s="79"/>
      <c r="CN37" s="80"/>
      <c r="CO37" s="75"/>
      <c r="CP37" s="76"/>
      <c r="CQ37" s="76"/>
      <c r="CR37" s="76"/>
      <c r="CS37" s="76"/>
      <c r="CT37" s="76"/>
      <c r="CU37" s="76"/>
      <c r="CV37" s="76"/>
      <c r="CW37" s="77"/>
      <c r="CX37" s="75"/>
      <c r="CY37" s="76"/>
      <c r="CZ37" s="76"/>
      <c r="DA37" s="76"/>
      <c r="DB37" s="76"/>
      <c r="DC37" s="76"/>
      <c r="DD37" s="76"/>
      <c r="DE37" s="76"/>
      <c r="DF37" s="77"/>
      <c r="DG37" s="75"/>
      <c r="DH37" s="76"/>
      <c r="DI37" s="76"/>
      <c r="DJ37" s="76"/>
      <c r="DK37" s="76"/>
      <c r="DL37" s="76"/>
      <c r="DM37" s="76"/>
      <c r="DN37" s="76"/>
      <c r="DO37" s="77"/>
      <c r="DP37" s="75"/>
      <c r="DQ37" s="76"/>
      <c r="DR37" s="76"/>
      <c r="DS37" s="76"/>
      <c r="DT37" s="76"/>
      <c r="DU37" s="76"/>
      <c r="DV37" s="76"/>
      <c r="DW37" s="76"/>
      <c r="DX37" s="77"/>
      <c r="DY37" s="75"/>
      <c r="DZ37" s="76"/>
      <c r="EA37" s="76"/>
      <c r="EB37" s="76"/>
      <c r="EC37" s="76"/>
      <c r="ED37" s="76"/>
      <c r="EE37" s="76"/>
      <c r="EF37" s="76"/>
      <c r="EG37" s="77"/>
      <c r="EH37" s="75"/>
      <c r="EI37" s="76"/>
      <c r="EJ37" s="76"/>
      <c r="EK37" s="76"/>
      <c r="EL37" s="76"/>
      <c r="EM37" s="76"/>
      <c r="EN37" s="76"/>
      <c r="EO37" s="76"/>
      <c r="EP37" s="77"/>
      <c r="EQ37" s="75"/>
      <c r="ER37" s="76"/>
      <c r="ES37" s="76"/>
      <c r="ET37" s="76"/>
      <c r="EU37" s="76"/>
      <c r="EV37" s="76"/>
      <c r="EW37" s="76"/>
      <c r="EX37" s="76"/>
      <c r="EY37" s="77"/>
    </row>
    <row r="38" spans="1:155" ht="15">
      <c r="A38" s="14" t="s">
        <v>137</v>
      </c>
      <c r="B38" s="18" t="s">
        <v>137</v>
      </c>
      <c r="C38" s="73" t="s">
        <v>115</v>
      </c>
      <c r="D38" s="73" t="s">
        <v>137</v>
      </c>
      <c r="E38" s="73" t="s">
        <v>137</v>
      </c>
      <c r="F38" s="73" t="s">
        <v>137</v>
      </c>
      <c r="G38" s="73" t="s">
        <v>137</v>
      </c>
      <c r="H38" s="73" t="s">
        <v>137</v>
      </c>
      <c r="I38" s="73" t="s">
        <v>137</v>
      </c>
      <c r="J38" s="73" t="s">
        <v>137</v>
      </c>
      <c r="K38" s="73" t="s">
        <v>137</v>
      </c>
      <c r="L38" s="73" t="s">
        <v>137</v>
      </c>
      <c r="M38" s="73" t="s">
        <v>137</v>
      </c>
      <c r="N38" s="73" t="s">
        <v>137</v>
      </c>
      <c r="O38" s="73" t="s">
        <v>137</v>
      </c>
      <c r="P38" s="73" t="s">
        <v>137</v>
      </c>
      <c r="Q38" s="73" t="s">
        <v>137</v>
      </c>
      <c r="R38" s="73" t="s">
        <v>137</v>
      </c>
      <c r="S38" s="73" t="s">
        <v>137</v>
      </c>
      <c r="T38" s="73" t="s">
        <v>137</v>
      </c>
      <c r="U38" s="73" t="s">
        <v>137</v>
      </c>
      <c r="V38" s="73" t="s">
        <v>137</v>
      </c>
      <c r="W38" s="73" t="s">
        <v>137</v>
      </c>
      <c r="X38" s="73" t="s">
        <v>137</v>
      </c>
      <c r="Y38" s="73" t="s">
        <v>137</v>
      </c>
      <c r="Z38" s="73" t="s">
        <v>137</v>
      </c>
      <c r="AA38" s="73" t="s">
        <v>137</v>
      </c>
      <c r="AB38" s="73" t="s">
        <v>137</v>
      </c>
      <c r="AC38" s="73" t="s">
        <v>137</v>
      </c>
      <c r="AD38" s="73" t="s">
        <v>137</v>
      </c>
      <c r="AE38" s="73" t="s">
        <v>137</v>
      </c>
      <c r="AF38" s="73" t="s">
        <v>137</v>
      </c>
      <c r="AG38" s="73" t="s">
        <v>137</v>
      </c>
      <c r="AH38" s="73" t="s">
        <v>137</v>
      </c>
      <c r="AI38" s="73" t="s">
        <v>137</v>
      </c>
      <c r="AJ38" s="73" t="s">
        <v>137</v>
      </c>
      <c r="AK38" s="73" t="s">
        <v>137</v>
      </c>
      <c r="AL38" s="73" t="s">
        <v>137</v>
      </c>
      <c r="AM38" s="73" t="s">
        <v>137</v>
      </c>
      <c r="AN38" s="73" t="s">
        <v>137</v>
      </c>
      <c r="AO38" s="74" t="s">
        <v>137</v>
      </c>
      <c r="AP38" s="67" t="s">
        <v>152</v>
      </c>
      <c r="AQ38" s="68" t="s">
        <v>137</v>
      </c>
      <c r="AR38" s="68" t="s">
        <v>137</v>
      </c>
      <c r="AS38" s="68" t="s">
        <v>137</v>
      </c>
      <c r="AT38" s="68" t="s">
        <v>137</v>
      </c>
      <c r="AU38" s="68" t="s">
        <v>137</v>
      </c>
      <c r="AV38" s="68" t="s">
        <v>137</v>
      </c>
      <c r="AW38" s="69" t="s">
        <v>137</v>
      </c>
      <c r="AX38" s="67" t="s">
        <v>145</v>
      </c>
      <c r="AY38" s="68" t="s">
        <v>137</v>
      </c>
      <c r="AZ38" s="68" t="s">
        <v>137</v>
      </c>
      <c r="BA38" s="68" t="s">
        <v>137</v>
      </c>
      <c r="BB38" s="69" t="s">
        <v>137</v>
      </c>
      <c r="BC38" s="67" t="s">
        <v>145</v>
      </c>
      <c r="BD38" s="68" t="s">
        <v>137</v>
      </c>
      <c r="BE38" s="68" t="s">
        <v>137</v>
      </c>
      <c r="BF38" s="68" t="s">
        <v>137</v>
      </c>
      <c r="BG38" s="68" t="s">
        <v>137</v>
      </c>
      <c r="BH38" s="68" t="s">
        <v>137</v>
      </c>
      <c r="BI38" s="68" t="s">
        <v>137</v>
      </c>
      <c r="BJ38" s="68" t="s">
        <v>137</v>
      </c>
      <c r="BK38" s="68" t="s">
        <v>137</v>
      </c>
      <c r="BL38" s="68" t="s">
        <v>137</v>
      </c>
      <c r="BM38" s="68" t="s">
        <v>137</v>
      </c>
      <c r="BN38" s="69" t="s">
        <v>137</v>
      </c>
      <c r="BO38" s="67" t="s">
        <v>140</v>
      </c>
      <c r="BP38" s="68" t="s">
        <v>137</v>
      </c>
      <c r="BQ38" s="68" t="s">
        <v>137</v>
      </c>
      <c r="BR38" s="68" t="s">
        <v>137</v>
      </c>
      <c r="BS38" s="68" t="s">
        <v>137</v>
      </c>
      <c r="BT38" s="68" t="s">
        <v>137</v>
      </c>
      <c r="BU38" s="68" t="s">
        <v>137</v>
      </c>
      <c r="BV38" s="69" t="s">
        <v>137</v>
      </c>
      <c r="BW38" s="84">
        <f>BW40</f>
        <v>59427.64</v>
      </c>
      <c r="BX38" s="85"/>
      <c r="BY38" s="85"/>
      <c r="BZ38" s="85"/>
      <c r="CA38" s="85"/>
      <c r="CB38" s="85"/>
      <c r="CC38" s="85"/>
      <c r="CD38" s="85"/>
      <c r="CE38" s="86"/>
      <c r="CF38" s="81">
        <f>CF40</f>
        <v>59427.64</v>
      </c>
      <c r="CG38" s="82"/>
      <c r="CH38" s="82"/>
      <c r="CI38" s="82"/>
      <c r="CJ38" s="82"/>
      <c r="CK38" s="82"/>
      <c r="CL38" s="82"/>
      <c r="CM38" s="82"/>
      <c r="CN38" s="83"/>
      <c r="CO38" s="84">
        <v>0</v>
      </c>
      <c r="CP38" s="85"/>
      <c r="CQ38" s="85"/>
      <c r="CR38" s="85"/>
      <c r="CS38" s="85"/>
      <c r="CT38" s="85"/>
      <c r="CU38" s="85"/>
      <c r="CV38" s="85"/>
      <c r="CW38" s="86"/>
      <c r="CX38" s="84">
        <f>CX40</f>
        <v>72501.720799999996</v>
      </c>
      <c r="CY38" s="85"/>
      <c r="CZ38" s="85"/>
      <c r="DA38" s="85"/>
      <c r="DB38" s="85"/>
      <c r="DC38" s="85"/>
      <c r="DD38" s="85"/>
      <c r="DE38" s="85"/>
      <c r="DF38" s="86"/>
      <c r="DG38" s="84">
        <f>DG40</f>
        <v>72501.720799999996</v>
      </c>
      <c r="DH38" s="85"/>
      <c r="DI38" s="85"/>
      <c r="DJ38" s="85"/>
      <c r="DK38" s="85"/>
      <c r="DL38" s="85"/>
      <c r="DM38" s="85"/>
      <c r="DN38" s="85"/>
      <c r="DO38" s="86"/>
      <c r="DP38" s="84">
        <v>0</v>
      </c>
      <c r="DQ38" s="85"/>
      <c r="DR38" s="85"/>
      <c r="DS38" s="85"/>
      <c r="DT38" s="85"/>
      <c r="DU38" s="85"/>
      <c r="DV38" s="85"/>
      <c r="DW38" s="85"/>
      <c r="DX38" s="86"/>
      <c r="DY38" s="84">
        <f>DY40</f>
        <v>84981.525199999989</v>
      </c>
      <c r="DZ38" s="85"/>
      <c r="EA38" s="85"/>
      <c r="EB38" s="85"/>
      <c r="EC38" s="85"/>
      <c r="ED38" s="85"/>
      <c r="EE38" s="85"/>
      <c r="EF38" s="85"/>
      <c r="EG38" s="86"/>
      <c r="EH38" s="84">
        <f>EH40</f>
        <v>84981.525199999989</v>
      </c>
      <c r="EI38" s="85"/>
      <c r="EJ38" s="85"/>
      <c r="EK38" s="85"/>
      <c r="EL38" s="85"/>
      <c r="EM38" s="85"/>
      <c r="EN38" s="85"/>
      <c r="EO38" s="85"/>
      <c r="EP38" s="86"/>
      <c r="EQ38" s="84">
        <v>0</v>
      </c>
      <c r="ER38" s="85"/>
      <c r="ES38" s="85"/>
      <c r="ET38" s="85"/>
      <c r="EU38" s="85"/>
      <c r="EV38" s="85"/>
      <c r="EW38" s="85"/>
      <c r="EX38" s="85"/>
      <c r="EY38" s="86"/>
    </row>
    <row r="39" spans="1:155" ht="14.25">
      <c r="A39" s="15"/>
      <c r="B39" s="18"/>
      <c r="C39" s="73" t="s">
        <v>31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4"/>
      <c r="AP39" s="67"/>
      <c r="AQ39" s="68"/>
      <c r="AR39" s="68"/>
      <c r="AS39" s="68"/>
      <c r="AT39" s="68"/>
      <c r="AU39" s="68"/>
      <c r="AV39" s="68"/>
      <c r="AW39" s="69"/>
      <c r="AX39" s="67"/>
      <c r="AY39" s="68"/>
      <c r="AZ39" s="68"/>
      <c r="BA39" s="68"/>
      <c r="BB39" s="69"/>
      <c r="BC39" s="67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8"/>
      <c r="BU39" s="68"/>
      <c r="BV39" s="69"/>
      <c r="BW39" s="75"/>
      <c r="BX39" s="76"/>
      <c r="BY39" s="76"/>
      <c r="BZ39" s="76"/>
      <c r="CA39" s="76"/>
      <c r="CB39" s="76"/>
      <c r="CC39" s="76"/>
      <c r="CD39" s="76"/>
      <c r="CE39" s="77"/>
      <c r="CF39" s="78"/>
      <c r="CG39" s="79"/>
      <c r="CH39" s="79"/>
      <c r="CI39" s="79"/>
      <c r="CJ39" s="79"/>
      <c r="CK39" s="79"/>
      <c r="CL39" s="79"/>
      <c r="CM39" s="79"/>
      <c r="CN39" s="80"/>
      <c r="CO39" s="75"/>
      <c r="CP39" s="76"/>
      <c r="CQ39" s="76"/>
      <c r="CR39" s="76"/>
      <c r="CS39" s="76"/>
      <c r="CT39" s="76"/>
      <c r="CU39" s="76"/>
      <c r="CV39" s="76"/>
      <c r="CW39" s="77"/>
      <c r="CX39" s="75"/>
      <c r="CY39" s="76"/>
      <c r="CZ39" s="76"/>
      <c r="DA39" s="76"/>
      <c r="DB39" s="76"/>
      <c r="DC39" s="76"/>
      <c r="DD39" s="76"/>
      <c r="DE39" s="76"/>
      <c r="DF39" s="77"/>
      <c r="DG39" s="75"/>
      <c r="DH39" s="76"/>
      <c r="DI39" s="76"/>
      <c r="DJ39" s="76"/>
      <c r="DK39" s="76"/>
      <c r="DL39" s="76"/>
      <c r="DM39" s="76"/>
      <c r="DN39" s="76"/>
      <c r="DO39" s="77"/>
      <c r="DP39" s="75"/>
      <c r="DQ39" s="76"/>
      <c r="DR39" s="76"/>
      <c r="DS39" s="76"/>
      <c r="DT39" s="76"/>
      <c r="DU39" s="76"/>
      <c r="DV39" s="76"/>
      <c r="DW39" s="76"/>
      <c r="DX39" s="77"/>
      <c r="DY39" s="75"/>
      <c r="DZ39" s="76"/>
      <c r="EA39" s="76"/>
      <c r="EB39" s="76"/>
      <c r="EC39" s="76"/>
      <c r="ED39" s="76"/>
      <c r="EE39" s="76"/>
      <c r="EF39" s="76"/>
      <c r="EG39" s="77"/>
      <c r="EH39" s="75"/>
      <c r="EI39" s="76"/>
      <c r="EJ39" s="76"/>
      <c r="EK39" s="76"/>
      <c r="EL39" s="76"/>
      <c r="EM39" s="76"/>
      <c r="EN39" s="76"/>
      <c r="EO39" s="76"/>
      <c r="EP39" s="77"/>
      <c r="EQ39" s="75"/>
      <c r="ER39" s="76"/>
      <c r="ES39" s="76"/>
      <c r="ET39" s="76"/>
      <c r="EU39" s="76"/>
      <c r="EV39" s="76"/>
      <c r="EW39" s="76"/>
      <c r="EX39" s="76"/>
      <c r="EY39" s="77"/>
    </row>
    <row r="40" spans="1:155" ht="15">
      <c r="A40" s="14" t="s">
        <v>137</v>
      </c>
      <c r="B40" s="18" t="s">
        <v>137</v>
      </c>
      <c r="C40" s="73" t="s">
        <v>115</v>
      </c>
      <c r="D40" s="73" t="s">
        <v>137</v>
      </c>
      <c r="E40" s="73" t="s">
        <v>137</v>
      </c>
      <c r="F40" s="73" t="s">
        <v>137</v>
      </c>
      <c r="G40" s="73" t="s">
        <v>137</v>
      </c>
      <c r="H40" s="73" t="s">
        <v>137</v>
      </c>
      <c r="I40" s="73" t="s">
        <v>137</v>
      </c>
      <c r="J40" s="73" t="s">
        <v>137</v>
      </c>
      <c r="K40" s="73" t="s">
        <v>137</v>
      </c>
      <c r="L40" s="73" t="s">
        <v>137</v>
      </c>
      <c r="M40" s="73" t="s">
        <v>137</v>
      </c>
      <c r="N40" s="73" t="s">
        <v>137</v>
      </c>
      <c r="O40" s="73" t="s">
        <v>137</v>
      </c>
      <c r="P40" s="73" t="s">
        <v>137</v>
      </c>
      <c r="Q40" s="73" t="s">
        <v>137</v>
      </c>
      <c r="R40" s="73" t="s">
        <v>137</v>
      </c>
      <c r="S40" s="73" t="s">
        <v>137</v>
      </c>
      <c r="T40" s="73" t="s">
        <v>137</v>
      </c>
      <c r="U40" s="73" t="s">
        <v>137</v>
      </c>
      <c r="V40" s="73" t="s">
        <v>137</v>
      </c>
      <c r="W40" s="73" t="s">
        <v>137</v>
      </c>
      <c r="X40" s="73" t="s">
        <v>137</v>
      </c>
      <c r="Y40" s="73" t="s">
        <v>137</v>
      </c>
      <c r="Z40" s="73" t="s">
        <v>137</v>
      </c>
      <c r="AA40" s="73" t="s">
        <v>137</v>
      </c>
      <c r="AB40" s="73" t="s">
        <v>137</v>
      </c>
      <c r="AC40" s="73" t="s">
        <v>137</v>
      </c>
      <c r="AD40" s="73" t="s">
        <v>137</v>
      </c>
      <c r="AE40" s="73" t="s">
        <v>137</v>
      </c>
      <c r="AF40" s="73" t="s">
        <v>137</v>
      </c>
      <c r="AG40" s="73" t="s">
        <v>137</v>
      </c>
      <c r="AH40" s="73" t="s">
        <v>137</v>
      </c>
      <c r="AI40" s="73" t="s">
        <v>137</v>
      </c>
      <c r="AJ40" s="73" t="s">
        <v>137</v>
      </c>
      <c r="AK40" s="73" t="s">
        <v>137</v>
      </c>
      <c r="AL40" s="73" t="s">
        <v>137</v>
      </c>
      <c r="AM40" s="73" t="s">
        <v>137</v>
      </c>
      <c r="AN40" s="73" t="s">
        <v>137</v>
      </c>
      <c r="AO40" s="74" t="s">
        <v>137</v>
      </c>
      <c r="AP40" s="67" t="s">
        <v>152</v>
      </c>
      <c r="AQ40" s="68" t="s">
        <v>137</v>
      </c>
      <c r="AR40" s="68" t="s">
        <v>137</v>
      </c>
      <c r="AS40" s="68" t="s">
        <v>137</v>
      </c>
      <c r="AT40" s="68" t="s">
        <v>137</v>
      </c>
      <c r="AU40" s="68" t="s">
        <v>137</v>
      </c>
      <c r="AV40" s="68" t="s">
        <v>137</v>
      </c>
      <c r="AW40" s="69" t="s">
        <v>137</v>
      </c>
      <c r="AX40" s="67" t="s">
        <v>129</v>
      </c>
      <c r="AY40" s="68" t="s">
        <v>137</v>
      </c>
      <c r="AZ40" s="68" t="s">
        <v>137</v>
      </c>
      <c r="BA40" s="68" t="s">
        <v>137</v>
      </c>
      <c r="BB40" s="69" t="s">
        <v>137</v>
      </c>
      <c r="BC40" s="67" t="s">
        <v>141</v>
      </c>
      <c r="BD40" s="68" t="s">
        <v>137</v>
      </c>
      <c r="BE40" s="68" t="s">
        <v>137</v>
      </c>
      <c r="BF40" s="68" t="s">
        <v>137</v>
      </c>
      <c r="BG40" s="68" t="s">
        <v>137</v>
      </c>
      <c r="BH40" s="68" t="s">
        <v>137</v>
      </c>
      <c r="BI40" s="68" t="s">
        <v>137</v>
      </c>
      <c r="BJ40" s="68" t="s">
        <v>137</v>
      </c>
      <c r="BK40" s="68" t="s">
        <v>137</v>
      </c>
      <c r="BL40" s="68" t="s">
        <v>137</v>
      </c>
      <c r="BM40" s="68" t="s">
        <v>137</v>
      </c>
      <c r="BN40" s="69" t="s">
        <v>137</v>
      </c>
      <c r="BO40" s="67" t="s">
        <v>106</v>
      </c>
      <c r="BP40" s="68" t="s">
        <v>137</v>
      </c>
      <c r="BQ40" s="68" t="s">
        <v>137</v>
      </c>
      <c r="BR40" s="68" t="s">
        <v>137</v>
      </c>
      <c r="BS40" s="68" t="s">
        <v>137</v>
      </c>
      <c r="BT40" s="68" t="s">
        <v>137</v>
      </c>
      <c r="BU40" s="68" t="s">
        <v>137</v>
      </c>
      <c r="BV40" s="69" t="s">
        <v>137</v>
      </c>
      <c r="BW40" s="75">
        <f>CF40</f>
        <v>59427.64</v>
      </c>
      <c r="BX40" s="76"/>
      <c r="BY40" s="76"/>
      <c r="BZ40" s="76"/>
      <c r="CA40" s="76"/>
      <c r="CB40" s="76"/>
      <c r="CC40" s="76"/>
      <c r="CD40" s="76"/>
      <c r="CE40" s="77"/>
      <c r="CF40" s="78">
        <v>59427.64</v>
      </c>
      <c r="CG40" s="79"/>
      <c r="CH40" s="79"/>
      <c r="CI40" s="79"/>
      <c r="CJ40" s="79"/>
      <c r="CK40" s="79"/>
      <c r="CL40" s="79"/>
      <c r="CM40" s="79"/>
      <c r="CN40" s="80"/>
      <c r="CO40" s="75">
        <v>0</v>
      </c>
      <c r="CP40" s="76"/>
      <c r="CQ40" s="76"/>
      <c r="CR40" s="76"/>
      <c r="CS40" s="76"/>
      <c r="CT40" s="76"/>
      <c r="CU40" s="76"/>
      <c r="CV40" s="76"/>
      <c r="CW40" s="77"/>
      <c r="CX40" s="75">
        <f>DG40</f>
        <v>72501.720799999996</v>
      </c>
      <c r="CY40" s="76"/>
      <c r="CZ40" s="76"/>
      <c r="DA40" s="76"/>
      <c r="DB40" s="76"/>
      <c r="DC40" s="76"/>
      <c r="DD40" s="76"/>
      <c r="DE40" s="76"/>
      <c r="DF40" s="77"/>
      <c r="DG40" s="75">
        <f>BW40*1.22</f>
        <v>72501.720799999996</v>
      </c>
      <c r="DH40" s="76"/>
      <c r="DI40" s="76"/>
      <c r="DJ40" s="76"/>
      <c r="DK40" s="76"/>
      <c r="DL40" s="76"/>
      <c r="DM40" s="76"/>
      <c r="DN40" s="76"/>
      <c r="DO40" s="77"/>
      <c r="DP40" s="75">
        <v>0</v>
      </c>
      <c r="DQ40" s="76"/>
      <c r="DR40" s="76"/>
      <c r="DS40" s="76"/>
      <c r="DT40" s="76"/>
      <c r="DU40" s="76"/>
      <c r="DV40" s="76"/>
      <c r="DW40" s="76"/>
      <c r="DX40" s="77"/>
      <c r="DY40" s="78">
        <f>EH40</f>
        <v>84981.525199999989</v>
      </c>
      <c r="DZ40" s="79"/>
      <c r="EA40" s="79"/>
      <c r="EB40" s="79"/>
      <c r="EC40" s="79"/>
      <c r="ED40" s="79"/>
      <c r="EE40" s="79"/>
      <c r="EF40" s="79"/>
      <c r="EG40" s="80"/>
      <c r="EH40" s="75">
        <f>CF40*1.43</f>
        <v>84981.525199999989</v>
      </c>
      <c r="EI40" s="76"/>
      <c r="EJ40" s="76"/>
      <c r="EK40" s="76"/>
      <c r="EL40" s="76"/>
      <c r="EM40" s="76"/>
      <c r="EN40" s="76"/>
      <c r="EO40" s="76"/>
      <c r="EP40" s="77"/>
      <c r="EQ40" s="75">
        <v>0</v>
      </c>
      <c r="ER40" s="76"/>
      <c r="ES40" s="76"/>
      <c r="ET40" s="76"/>
      <c r="EU40" s="76"/>
      <c r="EV40" s="76"/>
      <c r="EW40" s="76"/>
      <c r="EX40" s="76"/>
      <c r="EY40" s="77"/>
    </row>
    <row r="41" spans="1:155" ht="15">
      <c r="A41" s="14" t="s">
        <v>137</v>
      </c>
      <c r="B41" s="18" t="s">
        <v>137</v>
      </c>
      <c r="C41" s="73" t="s">
        <v>116</v>
      </c>
      <c r="D41" s="73" t="s">
        <v>137</v>
      </c>
      <c r="E41" s="73" t="s">
        <v>137</v>
      </c>
      <c r="F41" s="73" t="s">
        <v>137</v>
      </c>
      <c r="G41" s="73" t="s">
        <v>137</v>
      </c>
      <c r="H41" s="73" t="s">
        <v>137</v>
      </c>
      <c r="I41" s="73" t="s">
        <v>137</v>
      </c>
      <c r="J41" s="73" t="s">
        <v>137</v>
      </c>
      <c r="K41" s="73" t="s">
        <v>137</v>
      </c>
      <c r="L41" s="73" t="s">
        <v>137</v>
      </c>
      <c r="M41" s="73" t="s">
        <v>137</v>
      </c>
      <c r="N41" s="73" t="s">
        <v>137</v>
      </c>
      <c r="O41" s="73" t="s">
        <v>137</v>
      </c>
      <c r="P41" s="73" t="s">
        <v>137</v>
      </c>
      <c r="Q41" s="73" t="s">
        <v>137</v>
      </c>
      <c r="R41" s="73" t="s">
        <v>137</v>
      </c>
      <c r="S41" s="73" t="s">
        <v>137</v>
      </c>
      <c r="T41" s="73" t="s">
        <v>137</v>
      </c>
      <c r="U41" s="73" t="s">
        <v>137</v>
      </c>
      <c r="V41" s="73" t="s">
        <v>137</v>
      </c>
      <c r="W41" s="73" t="s">
        <v>137</v>
      </c>
      <c r="X41" s="73" t="s">
        <v>137</v>
      </c>
      <c r="Y41" s="73" t="s">
        <v>137</v>
      </c>
      <c r="Z41" s="73" t="s">
        <v>137</v>
      </c>
      <c r="AA41" s="73" t="s">
        <v>137</v>
      </c>
      <c r="AB41" s="73" t="s">
        <v>137</v>
      </c>
      <c r="AC41" s="73" t="s">
        <v>137</v>
      </c>
      <c r="AD41" s="73" t="s">
        <v>137</v>
      </c>
      <c r="AE41" s="73" t="s">
        <v>137</v>
      </c>
      <c r="AF41" s="73" t="s">
        <v>137</v>
      </c>
      <c r="AG41" s="73" t="s">
        <v>137</v>
      </c>
      <c r="AH41" s="73" t="s">
        <v>137</v>
      </c>
      <c r="AI41" s="73" t="s">
        <v>137</v>
      </c>
      <c r="AJ41" s="73" t="s">
        <v>137</v>
      </c>
      <c r="AK41" s="73" t="s">
        <v>137</v>
      </c>
      <c r="AL41" s="73" t="s">
        <v>137</v>
      </c>
      <c r="AM41" s="73" t="s">
        <v>137</v>
      </c>
      <c r="AN41" s="73" t="s">
        <v>137</v>
      </c>
      <c r="AO41" s="74" t="s">
        <v>137</v>
      </c>
      <c r="AP41" s="67" t="s">
        <v>153</v>
      </c>
      <c r="AQ41" s="68" t="s">
        <v>137</v>
      </c>
      <c r="AR41" s="68" t="s">
        <v>137</v>
      </c>
      <c r="AS41" s="68" t="s">
        <v>137</v>
      </c>
      <c r="AT41" s="68" t="s">
        <v>137</v>
      </c>
      <c r="AU41" s="68" t="s">
        <v>137</v>
      </c>
      <c r="AV41" s="68" t="s">
        <v>137</v>
      </c>
      <c r="AW41" s="69" t="s">
        <v>137</v>
      </c>
      <c r="AX41" s="67" t="s">
        <v>145</v>
      </c>
      <c r="AY41" s="68" t="s">
        <v>137</v>
      </c>
      <c r="AZ41" s="68" t="s">
        <v>137</v>
      </c>
      <c r="BA41" s="68" t="s">
        <v>137</v>
      </c>
      <c r="BB41" s="69" t="s">
        <v>137</v>
      </c>
      <c r="BC41" s="67" t="s">
        <v>145</v>
      </c>
      <c r="BD41" s="68" t="s">
        <v>137</v>
      </c>
      <c r="BE41" s="68" t="s">
        <v>137</v>
      </c>
      <c r="BF41" s="68" t="s">
        <v>137</v>
      </c>
      <c r="BG41" s="68" t="s">
        <v>137</v>
      </c>
      <c r="BH41" s="68" t="s">
        <v>137</v>
      </c>
      <c r="BI41" s="68" t="s">
        <v>137</v>
      </c>
      <c r="BJ41" s="68" t="s">
        <v>137</v>
      </c>
      <c r="BK41" s="68" t="s">
        <v>137</v>
      </c>
      <c r="BL41" s="68" t="s">
        <v>137</v>
      </c>
      <c r="BM41" s="68" t="s">
        <v>137</v>
      </c>
      <c r="BN41" s="69" t="s">
        <v>137</v>
      </c>
      <c r="BO41" s="67" t="s">
        <v>140</v>
      </c>
      <c r="BP41" s="68" t="s">
        <v>137</v>
      </c>
      <c r="BQ41" s="68" t="s">
        <v>137</v>
      </c>
      <c r="BR41" s="68" t="s">
        <v>137</v>
      </c>
      <c r="BS41" s="68" t="s">
        <v>137</v>
      </c>
      <c r="BT41" s="68" t="s">
        <v>137</v>
      </c>
      <c r="BU41" s="68" t="s">
        <v>137</v>
      </c>
      <c r="BV41" s="69" t="s">
        <v>137</v>
      </c>
      <c r="BW41" s="84">
        <f>BW43</f>
        <v>34000</v>
      </c>
      <c r="BX41" s="85"/>
      <c r="BY41" s="85"/>
      <c r="BZ41" s="85"/>
      <c r="CA41" s="85"/>
      <c r="CB41" s="85"/>
      <c r="CC41" s="85"/>
      <c r="CD41" s="85"/>
      <c r="CE41" s="86"/>
      <c r="CF41" s="81">
        <f>CF43</f>
        <v>34000</v>
      </c>
      <c r="CG41" s="82"/>
      <c r="CH41" s="82"/>
      <c r="CI41" s="82"/>
      <c r="CJ41" s="82"/>
      <c r="CK41" s="82"/>
      <c r="CL41" s="82"/>
      <c r="CM41" s="82"/>
      <c r="CN41" s="83"/>
      <c r="CO41" s="84">
        <v>0</v>
      </c>
      <c r="CP41" s="85"/>
      <c r="CQ41" s="85"/>
      <c r="CR41" s="85"/>
      <c r="CS41" s="85"/>
      <c r="CT41" s="85"/>
      <c r="CU41" s="85"/>
      <c r="CV41" s="85"/>
      <c r="CW41" s="86"/>
      <c r="CX41" s="84">
        <f>CX43</f>
        <v>41480</v>
      </c>
      <c r="CY41" s="85"/>
      <c r="CZ41" s="85"/>
      <c r="DA41" s="85"/>
      <c r="DB41" s="85"/>
      <c r="DC41" s="85"/>
      <c r="DD41" s="85"/>
      <c r="DE41" s="85"/>
      <c r="DF41" s="86"/>
      <c r="DG41" s="84">
        <f>DG43</f>
        <v>41480</v>
      </c>
      <c r="DH41" s="85"/>
      <c r="DI41" s="85"/>
      <c r="DJ41" s="85"/>
      <c r="DK41" s="85"/>
      <c r="DL41" s="85"/>
      <c r="DM41" s="85"/>
      <c r="DN41" s="85"/>
      <c r="DO41" s="86"/>
      <c r="DP41" s="84">
        <v>0</v>
      </c>
      <c r="DQ41" s="85"/>
      <c r="DR41" s="85"/>
      <c r="DS41" s="85"/>
      <c r="DT41" s="85"/>
      <c r="DU41" s="85"/>
      <c r="DV41" s="85"/>
      <c r="DW41" s="85"/>
      <c r="DX41" s="86"/>
      <c r="DY41" s="84">
        <f>DY43</f>
        <v>48620</v>
      </c>
      <c r="DZ41" s="85"/>
      <c r="EA41" s="85"/>
      <c r="EB41" s="85"/>
      <c r="EC41" s="85"/>
      <c r="ED41" s="85"/>
      <c r="EE41" s="85"/>
      <c r="EF41" s="85"/>
      <c r="EG41" s="86"/>
      <c r="EH41" s="84">
        <f>EH43</f>
        <v>48620</v>
      </c>
      <c r="EI41" s="85"/>
      <c r="EJ41" s="85"/>
      <c r="EK41" s="85"/>
      <c r="EL41" s="85"/>
      <c r="EM41" s="85"/>
      <c r="EN41" s="85"/>
      <c r="EO41" s="85"/>
      <c r="EP41" s="86"/>
      <c r="EQ41" s="84">
        <v>0</v>
      </c>
      <c r="ER41" s="85"/>
      <c r="ES41" s="85"/>
      <c r="ET41" s="85"/>
      <c r="EU41" s="85"/>
      <c r="EV41" s="85"/>
      <c r="EW41" s="85"/>
      <c r="EX41" s="85"/>
      <c r="EY41" s="86"/>
    </row>
    <row r="42" spans="1:155" ht="10.5" customHeight="1">
      <c r="A42" s="15"/>
      <c r="B42" s="18"/>
      <c r="C42" s="73" t="s">
        <v>31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4"/>
      <c r="AP42" s="67"/>
      <c r="AQ42" s="68"/>
      <c r="AR42" s="68"/>
      <c r="AS42" s="68"/>
      <c r="AT42" s="68"/>
      <c r="AU42" s="68"/>
      <c r="AV42" s="68"/>
      <c r="AW42" s="69"/>
      <c r="AX42" s="67"/>
      <c r="AY42" s="68"/>
      <c r="AZ42" s="68"/>
      <c r="BA42" s="68"/>
      <c r="BB42" s="69"/>
      <c r="BC42" s="67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8"/>
      <c r="BU42" s="68"/>
      <c r="BV42" s="69"/>
      <c r="BW42" s="75"/>
      <c r="BX42" s="76"/>
      <c r="BY42" s="76"/>
      <c r="BZ42" s="76"/>
      <c r="CA42" s="76"/>
      <c r="CB42" s="76"/>
      <c r="CC42" s="76"/>
      <c r="CD42" s="76"/>
      <c r="CE42" s="77"/>
      <c r="CF42" s="78"/>
      <c r="CG42" s="79"/>
      <c r="CH42" s="79"/>
      <c r="CI42" s="79"/>
      <c r="CJ42" s="79"/>
      <c r="CK42" s="79"/>
      <c r="CL42" s="79"/>
      <c r="CM42" s="79"/>
      <c r="CN42" s="80"/>
      <c r="CO42" s="75"/>
      <c r="CP42" s="76"/>
      <c r="CQ42" s="76"/>
      <c r="CR42" s="76"/>
      <c r="CS42" s="76"/>
      <c r="CT42" s="76"/>
      <c r="CU42" s="76"/>
      <c r="CV42" s="76"/>
      <c r="CW42" s="77"/>
      <c r="CX42" s="75"/>
      <c r="CY42" s="76"/>
      <c r="CZ42" s="76"/>
      <c r="DA42" s="76"/>
      <c r="DB42" s="76"/>
      <c r="DC42" s="76"/>
      <c r="DD42" s="76"/>
      <c r="DE42" s="76"/>
      <c r="DF42" s="77"/>
      <c r="DG42" s="75"/>
      <c r="DH42" s="76"/>
      <c r="DI42" s="76"/>
      <c r="DJ42" s="76"/>
      <c r="DK42" s="76"/>
      <c r="DL42" s="76"/>
      <c r="DM42" s="76"/>
      <c r="DN42" s="76"/>
      <c r="DO42" s="77"/>
      <c r="DP42" s="75"/>
      <c r="DQ42" s="76"/>
      <c r="DR42" s="76"/>
      <c r="DS42" s="76"/>
      <c r="DT42" s="76"/>
      <c r="DU42" s="76"/>
      <c r="DV42" s="76"/>
      <c r="DW42" s="76"/>
      <c r="DX42" s="77"/>
      <c r="DY42" s="75"/>
      <c r="DZ42" s="76"/>
      <c r="EA42" s="76"/>
      <c r="EB42" s="76"/>
      <c r="EC42" s="76"/>
      <c r="ED42" s="76"/>
      <c r="EE42" s="76"/>
      <c r="EF42" s="76"/>
      <c r="EG42" s="77"/>
      <c r="EH42" s="75"/>
      <c r="EI42" s="76"/>
      <c r="EJ42" s="76"/>
      <c r="EK42" s="76"/>
      <c r="EL42" s="76"/>
      <c r="EM42" s="76"/>
      <c r="EN42" s="76"/>
      <c r="EO42" s="76"/>
      <c r="EP42" s="77"/>
      <c r="EQ42" s="75"/>
      <c r="ER42" s="76"/>
      <c r="ES42" s="76"/>
      <c r="ET42" s="76"/>
      <c r="EU42" s="76"/>
      <c r="EV42" s="76"/>
      <c r="EW42" s="76"/>
      <c r="EX42" s="76"/>
      <c r="EY42" s="77"/>
    </row>
    <row r="43" spans="1:155" ht="15">
      <c r="A43" s="14" t="s">
        <v>137</v>
      </c>
      <c r="B43" s="18" t="s">
        <v>137</v>
      </c>
      <c r="C43" s="73" t="s">
        <v>116</v>
      </c>
      <c r="D43" s="73" t="s">
        <v>137</v>
      </c>
      <c r="E43" s="73" t="s">
        <v>137</v>
      </c>
      <c r="F43" s="73" t="s">
        <v>137</v>
      </c>
      <c r="G43" s="73" t="s">
        <v>137</v>
      </c>
      <c r="H43" s="73" t="s">
        <v>137</v>
      </c>
      <c r="I43" s="73" t="s">
        <v>137</v>
      </c>
      <c r="J43" s="73" t="s">
        <v>137</v>
      </c>
      <c r="K43" s="73" t="s">
        <v>137</v>
      </c>
      <c r="L43" s="73" t="s">
        <v>137</v>
      </c>
      <c r="M43" s="73" t="s">
        <v>137</v>
      </c>
      <c r="N43" s="73" t="s">
        <v>137</v>
      </c>
      <c r="O43" s="73" t="s">
        <v>137</v>
      </c>
      <c r="P43" s="73" t="s">
        <v>137</v>
      </c>
      <c r="Q43" s="73" t="s">
        <v>137</v>
      </c>
      <c r="R43" s="73" t="s">
        <v>137</v>
      </c>
      <c r="S43" s="73" t="s">
        <v>137</v>
      </c>
      <c r="T43" s="73" t="s">
        <v>137</v>
      </c>
      <c r="U43" s="73" t="s">
        <v>137</v>
      </c>
      <c r="V43" s="73" t="s">
        <v>137</v>
      </c>
      <c r="W43" s="73" t="s">
        <v>137</v>
      </c>
      <c r="X43" s="73" t="s">
        <v>137</v>
      </c>
      <c r="Y43" s="73" t="s">
        <v>137</v>
      </c>
      <c r="Z43" s="73" t="s">
        <v>137</v>
      </c>
      <c r="AA43" s="73" t="s">
        <v>137</v>
      </c>
      <c r="AB43" s="73" t="s">
        <v>137</v>
      </c>
      <c r="AC43" s="73" t="s">
        <v>137</v>
      </c>
      <c r="AD43" s="73" t="s">
        <v>137</v>
      </c>
      <c r="AE43" s="73" t="s">
        <v>137</v>
      </c>
      <c r="AF43" s="73" t="s">
        <v>137</v>
      </c>
      <c r="AG43" s="73" t="s">
        <v>137</v>
      </c>
      <c r="AH43" s="73" t="s">
        <v>137</v>
      </c>
      <c r="AI43" s="73" t="s">
        <v>137</v>
      </c>
      <c r="AJ43" s="73" t="s">
        <v>137</v>
      </c>
      <c r="AK43" s="73" t="s">
        <v>137</v>
      </c>
      <c r="AL43" s="73" t="s">
        <v>137</v>
      </c>
      <c r="AM43" s="73" t="s">
        <v>137</v>
      </c>
      <c r="AN43" s="73" t="s">
        <v>137</v>
      </c>
      <c r="AO43" s="74" t="s">
        <v>137</v>
      </c>
      <c r="AP43" s="67" t="s">
        <v>153</v>
      </c>
      <c r="AQ43" s="68" t="s">
        <v>137</v>
      </c>
      <c r="AR43" s="68" t="s">
        <v>137</v>
      </c>
      <c r="AS43" s="68" t="s">
        <v>137</v>
      </c>
      <c r="AT43" s="68" t="s">
        <v>137</v>
      </c>
      <c r="AU43" s="68" t="s">
        <v>137</v>
      </c>
      <c r="AV43" s="68" t="s">
        <v>137</v>
      </c>
      <c r="AW43" s="69" t="s">
        <v>137</v>
      </c>
      <c r="AX43" s="67" t="s">
        <v>129</v>
      </c>
      <c r="AY43" s="68" t="s">
        <v>137</v>
      </c>
      <c r="AZ43" s="68" t="s">
        <v>137</v>
      </c>
      <c r="BA43" s="68" t="s">
        <v>137</v>
      </c>
      <c r="BB43" s="69" t="s">
        <v>137</v>
      </c>
      <c r="BC43" s="67" t="s">
        <v>141</v>
      </c>
      <c r="BD43" s="68" t="s">
        <v>137</v>
      </c>
      <c r="BE43" s="68" t="s">
        <v>137</v>
      </c>
      <c r="BF43" s="68" t="s">
        <v>137</v>
      </c>
      <c r="BG43" s="68" t="s">
        <v>137</v>
      </c>
      <c r="BH43" s="68" t="s">
        <v>137</v>
      </c>
      <c r="BI43" s="68" t="s">
        <v>137</v>
      </c>
      <c r="BJ43" s="68" t="s">
        <v>137</v>
      </c>
      <c r="BK43" s="68" t="s">
        <v>137</v>
      </c>
      <c r="BL43" s="68" t="s">
        <v>137</v>
      </c>
      <c r="BM43" s="68" t="s">
        <v>137</v>
      </c>
      <c r="BN43" s="69" t="s">
        <v>137</v>
      </c>
      <c r="BO43" s="67" t="s">
        <v>106</v>
      </c>
      <c r="BP43" s="68" t="s">
        <v>137</v>
      </c>
      <c r="BQ43" s="68" t="s">
        <v>137</v>
      </c>
      <c r="BR43" s="68" t="s">
        <v>137</v>
      </c>
      <c r="BS43" s="68" t="s">
        <v>137</v>
      </c>
      <c r="BT43" s="68" t="s">
        <v>137</v>
      </c>
      <c r="BU43" s="68" t="s">
        <v>137</v>
      </c>
      <c r="BV43" s="69" t="s">
        <v>137</v>
      </c>
      <c r="BW43" s="75">
        <f>CF43</f>
        <v>34000</v>
      </c>
      <c r="BX43" s="76"/>
      <c r="BY43" s="76"/>
      <c r="BZ43" s="76"/>
      <c r="CA43" s="76"/>
      <c r="CB43" s="76"/>
      <c r="CC43" s="76"/>
      <c r="CD43" s="76"/>
      <c r="CE43" s="77"/>
      <c r="CF43" s="78">
        <v>34000</v>
      </c>
      <c r="CG43" s="79"/>
      <c r="CH43" s="79"/>
      <c r="CI43" s="79"/>
      <c r="CJ43" s="79"/>
      <c r="CK43" s="79"/>
      <c r="CL43" s="79"/>
      <c r="CM43" s="79"/>
      <c r="CN43" s="80"/>
      <c r="CO43" s="75">
        <v>0</v>
      </c>
      <c r="CP43" s="76"/>
      <c r="CQ43" s="76"/>
      <c r="CR43" s="76"/>
      <c r="CS43" s="76"/>
      <c r="CT43" s="76"/>
      <c r="CU43" s="76"/>
      <c r="CV43" s="76"/>
      <c r="CW43" s="77"/>
      <c r="CX43" s="75">
        <f>DG43</f>
        <v>41480</v>
      </c>
      <c r="CY43" s="76"/>
      <c r="CZ43" s="76"/>
      <c r="DA43" s="76"/>
      <c r="DB43" s="76"/>
      <c r="DC43" s="76"/>
      <c r="DD43" s="76"/>
      <c r="DE43" s="76"/>
      <c r="DF43" s="77"/>
      <c r="DG43" s="75">
        <f>BW43*1.22</f>
        <v>41480</v>
      </c>
      <c r="DH43" s="76"/>
      <c r="DI43" s="76"/>
      <c r="DJ43" s="76"/>
      <c r="DK43" s="76"/>
      <c r="DL43" s="76"/>
      <c r="DM43" s="76"/>
      <c r="DN43" s="76"/>
      <c r="DO43" s="77"/>
      <c r="DP43" s="75">
        <v>0</v>
      </c>
      <c r="DQ43" s="76"/>
      <c r="DR43" s="76"/>
      <c r="DS43" s="76"/>
      <c r="DT43" s="76"/>
      <c r="DU43" s="76"/>
      <c r="DV43" s="76"/>
      <c r="DW43" s="76"/>
      <c r="DX43" s="77"/>
      <c r="DY43" s="78">
        <f>EH43</f>
        <v>48620</v>
      </c>
      <c r="DZ43" s="79"/>
      <c r="EA43" s="79"/>
      <c r="EB43" s="79"/>
      <c r="EC43" s="79"/>
      <c r="ED43" s="79"/>
      <c r="EE43" s="79"/>
      <c r="EF43" s="79"/>
      <c r="EG43" s="80"/>
      <c r="EH43" s="75">
        <f>CF43*1.43</f>
        <v>48620</v>
      </c>
      <c r="EI43" s="76"/>
      <c r="EJ43" s="76"/>
      <c r="EK43" s="76"/>
      <c r="EL43" s="76"/>
      <c r="EM43" s="76"/>
      <c r="EN43" s="76"/>
      <c r="EO43" s="76"/>
      <c r="EP43" s="77"/>
      <c r="EQ43" s="75">
        <v>0</v>
      </c>
      <c r="ER43" s="76"/>
      <c r="ES43" s="76"/>
      <c r="ET43" s="76"/>
      <c r="EU43" s="76"/>
      <c r="EV43" s="76"/>
      <c r="EW43" s="76"/>
      <c r="EX43" s="76"/>
      <c r="EY43" s="77"/>
    </row>
    <row r="44" spans="1:155" ht="15">
      <c r="A44" s="14" t="s">
        <v>137</v>
      </c>
      <c r="B44" s="18" t="s">
        <v>137</v>
      </c>
      <c r="C44" s="73" t="s">
        <v>117</v>
      </c>
      <c r="D44" s="73" t="s">
        <v>137</v>
      </c>
      <c r="E44" s="73" t="s">
        <v>137</v>
      </c>
      <c r="F44" s="73" t="s">
        <v>137</v>
      </c>
      <c r="G44" s="73" t="s">
        <v>137</v>
      </c>
      <c r="H44" s="73" t="s">
        <v>137</v>
      </c>
      <c r="I44" s="73" t="s">
        <v>137</v>
      </c>
      <c r="J44" s="73" t="s">
        <v>137</v>
      </c>
      <c r="K44" s="73" t="s">
        <v>137</v>
      </c>
      <c r="L44" s="73" t="s">
        <v>137</v>
      </c>
      <c r="M44" s="73" t="s">
        <v>137</v>
      </c>
      <c r="N44" s="73" t="s">
        <v>137</v>
      </c>
      <c r="O44" s="73" t="s">
        <v>137</v>
      </c>
      <c r="P44" s="73" t="s">
        <v>137</v>
      </c>
      <c r="Q44" s="73" t="s">
        <v>137</v>
      </c>
      <c r="R44" s="73" t="s">
        <v>137</v>
      </c>
      <c r="S44" s="73" t="s">
        <v>137</v>
      </c>
      <c r="T44" s="73" t="s">
        <v>137</v>
      </c>
      <c r="U44" s="73" t="s">
        <v>137</v>
      </c>
      <c r="V44" s="73" t="s">
        <v>137</v>
      </c>
      <c r="W44" s="73" t="s">
        <v>137</v>
      </c>
      <c r="X44" s="73" t="s">
        <v>137</v>
      </c>
      <c r="Y44" s="73" t="s">
        <v>137</v>
      </c>
      <c r="Z44" s="73" t="s">
        <v>137</v>
      </c>
      <c r="AA44" s="73" t="s">
        <v>137</v>
      </c>
      <c r="AB44" s="73" t="s">
        <v>137</v>
      </c>
      <c r="AC44" s="73" t="s">
        <v>137</v>
      </c>
      <c r="AD44" s="73" t="s">
        <v>137</v>
      </c>
      <c r="AE44" s="73" t="s">
        <v>137</v>
      </c>
      <c r="AF44" s="73" t="s">
        <v>137</v>
      </c>
      <c r="AG44" s="73" t="s">
        <v>137</v>
      </c>
      <c r="AH44" s="73" t="s">
        <v>137</v>
      </c>
      <c r="AI44" s="73" t="s">
        <v>137</v>
      </c>
      <c r="AJ44" s="73" t="s">
        <v>137</v>
      </c>
      <c r="AK44" s="73" t="s">
        <v>137</v>
      </c>
      <c r="AL44" s="73" t="s">
        <v>137</v>
      </c>
      <c r="AM44" s="73" t="s">
        <v>137</v>
      </c>
      <c r="AN44" s="73" t="s">
        <v>137</v>
      </c>
      <c r="AO44" s="74" t="s">
        <v>137</v>
      </c>
      <c r="AP44" s="67" t="s">
        <v>154</v>
      </c>
      <c r="AQ44" s="68" t="s">
        <v>137</v>
      </c>
      <c r="AR44" s="68" t="s">
        <v>137</v>
      </c>
      <c r="AS44" s="68" t="s">
        <v>137</v>
      </c>
      <c r="AT44" s="68" t="s">
        <v>137</v>
      </c>
      <c r="AU44" s="68" t="s">
        <v>137</v>
      </c>
      <c r="AV44" s="68" t="s">
        <v>137</v>
      </c>
      <c r="AW44" s="69" t="s">
        <v>137</v>
      </c>
      <c r="AX44" s="67" t="s">
        <v>145</v>
      </c>
      <c r="AY44" s="68" t="s">
        <v>137</v>
      </c>
      <c r="AZ44" s="68" t="s">
        <v>137</v>
      </c>
      <c r="BA44" s="68" t="s">
        <v>137</v>
      </c>
      <c r="BB44" s="69" t="s">
        <v>137</v>
      </c>
      <c r="BC44" s="67" t="s">
        <v>145</v>
      </c>
      <c r="BD44" s="68" t="s">
        <v>137</v>
      </c>
      <c r="BE44" s="68" t="s">
        <v>137</v>
      </c>
      <c r="BF44" s="68" t="s">
        <v>137</v>
      </c>
      <c r="BG44" s="68" t="s">
        <v>137</v>
      </c>
      <c r="BH44" s="68" t="s">
        <v>137</v>
      </c>
      <c r="BI44" s="68" t="s">
        <v>137</v>
      </c>
      <c r="BJ44" s="68" t="s">
        <v>137</v>
      </c>
      <c r="BK44" s="68" t="s">
        <v>137</v>
      </c>
      <c r="BL44" s="68" t="s">
        <v>137</v>
      </c>
      <c r="BM44" s="68" t="s">
        <v>137</v>
      </c>
      <c r="BN44" s="69" t="s">
        <v>137</v>
      </c>
      <c r="BO44" s="67" t="s">
        <v>140</v>
      </c>
      <c r="BP44" s="68" t="s">
        <v>137</v>
      </c>
      <c r="BQ44" s="68" t="s">
        <v>137</v>
      </c>
      <c r="BR44" s="68" t="s">
        <v>137</v>
      </c>
      <c r="BS44" s="68" t="s">
        <v>137</v>
      </c>
      <c r="BT44" s="68" t="s">
        <v>137</v>
      </c>
      <c r="BU44" s="68" t="s">
        <v>137</v>
      </c>
      <c r="BV44" s="69" t="s">
        <v>137</v>
      </c>
      <c r="BW44" s="84">
        <f>BW46</f>
        <v>2132000</v>
      </c>
      <c r="BX44" s="85"/>
      <c r="BY44" s="85"/>
      <c r="BZ44" s="85"/>
      <c r="CA44" s="85"/>
      <c r="CB44" s="85"/>
      <c r="CC44" s="85"/>
      <c r="CD44" s="85"/>
      <c r="CE44" s="86"/>
      <c r="CF44" s="81">
        <f>CF46</f>
        <v>2132000</v>
      </c>
      <c r="CG44" s="82"/>
      <c r="CH44" s="82"/>
      <c r="CI44" s="82"/>
      <c r="CJ44" s="82"/>
      <c r="CK44" s="82"/>
      <c r="CL44" s="82"/>
      <c r="CM44" s="82"/>
      <c r="CN44" s="83"/>
      <c r="CO44" s="84">
        <v>0</v>
      </c>
      <c r="CP44" s="85"/>
      <c r="CQ44" s="85"/>
      <c r="CR44" s="85"/>
      <c r="CS44" s="85"/>
      <c r="CT44" s="85"/>
      <c r="CU44" s="85"/>
      <c r="CV44" s="85"/>
      <c r="CW44" s="86"/>
      <c r="CX44" s="84">
        <f>CX46</f>
        <v>1905608</v>
      </c>
      <c r="CY44" s="85"/>
      <c r="CZ44" s="85"/>
      <c r="DA44" s="85"/>
      <c r="DB44" s="85"/>
      <c r="DC44" s="85"/>
      <c r="DD44" s="85"/>
      <c r="DE44" s="85"/>
      <c r="DF44" s="86"/>
      <c r="DG44" s="84">
        <f>DG46</f>
        <v>1905608</v>
      </c>
      <c r="DH44" s="85"/>
      <c r="DI44" s="85"/>
      <c r="DJ44" s="85"/>
      <c r="DK44" s="85"/>
      <c r="DL44" s="85"/>
      <c r="DM44" s="85"/>
      <c r="DN44" s="85"/>
      <c r="DO44" s="86"/>
      <c r="DP44" s="84">
        <v>0</v>
      </c>
      <c r="DQ44" s="85"/>
      <c r="DR44" s="85"/>
      <c r="DS44" s="85"/>
      <c r="DT44" s="85"/>
      <c r="DU44" s="85"/>
      <c r="DV44" s="85"/>
      <c r="DW44" s="85"/>
      <c r="DX44" s="86"/>
      <c r="DY44" s="84">
        <f>DY46</f>
        <v>1945360</v>
      </c>
      <c r="DZ44" s="85"/>
      <c r="EA44" s="85"/>
      <c r="EB44" s="85"/>
      <c r="EC44" s="85"/>
      <c r="ED44" s="85"/>
      <c r="EE44" s="85"/>
      <c r="EF44" s="85"/>
      <c r="EG44" s="86"/>
      <c r="EH44" s="84">
        <f>EH46</f>
        <v>1945360</v>
      </c>
      <c r="EI44" s="85"/>
      <c r="EJ44" s="85"/>
      <c r="EK44" s="85"/>
      <c r="EL44" s="85"/>
      <c r="EM44" s="85"/>
      <c r="EN44" s="85"/>
      <c r="EO44" s="85"/>
      <c r="EP44" s="86"/>
      <c r="EQ44" s="84">
        <v>0</v>
      </c>
      <c r="ER44" s="85"/>
      <c r="ES44" s="85"/>
      <c r="ET44" s="85"/>
      <c r="EU44" s="85"/>
      <c r="EV44" s="85"/>
      <c r="EW44" s="85"/>
      <c r="EX44" s="85"/>
      <c r="EY44" s="86"/>
    </row>
    <row r="45" spans="1:155" ht="9" customHeight="1">
      <c r="A45" s="15"/>
      <c r="B45" s="18"/>
      <c r="C45" s="73" t="s">
        <v>31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4"/>
      <c r="AP45" s="67"/>
      <c r="AQ45" s="68"/>
      <c r="AR45" s="68"/>
      <c r="AS45" s="68"/>
      <c r="AT45" s="68"/>
      <c r="AU45" s="68"/>
      <c r="AV45" s="68"/>
      <c r="AW45" s="69"/>
      <c r="AX45" s="67"/>
      <c r="AY45" s="68"/>
      <c r="AZ45" s="68"/>
      <c r="BA45" s="68"/>
      <c r="BB45" s="69"/>
      <c r="BC45" s="67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8"/>
      <c r="BU45" s="68"/>
      <c r="BV45" s="69"/>
      <c r="BW45" s="75"/>
      <c r="BX45" s="76"/>
      <c r="BY45" s="76"/>
      <c r="BZ45" s="76"/>
      <c r="CA45" s="76"/>
      <c r="CB45" s="76"/>
      <c r="CC45" s="76"/>
      <c r="CD45" s="76"/>
      <c r="CE45" s="77"/>
      <c r="CF45" s="78"/>
      <c r="CG45" s="79"/>
      <c r="CH45" s="79"/>
      <c r="CI45" s="79"/>
      <c r="CJ45" s="79"/>
      <c r="CK45" s="79"/>
      <c r="CL45" s="79"/>
      <c r="CM45" s="79"/>
      <c r="CN45" s="80"/>
      <c r="CO45" s="75"/>
      <c r="CP45" s="76"/>
      <c r="CQ45" s="76"/>
      <c r="CR45" s="76"/>
      <c r="CS45" s="76"/>
      <c r="CT45" s="76"/>
      <c r="CU45" s="76"/>
      <c r="CV45" s="76"/>
      <c r="CW45" s="77"/>
      <c r="CX45" s="75"/>
      <c r="CY45" s="76"/>
      <c r="CZ45" s="76"/>
      <c r="DA45" s="76"/>
      <c r="DB45" s="76"/>
      <c r="DC45" s="76"/>
      <c r="DD45" s="76"/>
      <c r="DE45" s="76"/>
      <c r="DF45" s="77"/>
      <c r="DG45" s="75"/>
      <c r="DH45" s="76"/>
      <c r="DI45" s="76"/>
      <c r="DJ45" s="76"/>
      <c r="DK45" s="76"/>
      <c r="DL45" s="76"/>
      <c r="DM45" s="76"/>
      <c r="DN45" s="76"/>
      <c r="DO45" s="77"/>
      <c r="DP45" s="75"/>
      <c r="DQ45" s="76"/>
      <c r="DR45" s="76"/>
      <c r="DS45" s="76"/>
      <c r="DT45" s="76"/>
      <c r="DU45" s="76"/>
      <c r="DV45" s="76"/>
      <c r="DW45" s="76"/>
      <c r="DX45" s="77"/>
      <c r="DY45" s="75"/>
      <c r="DZ45" s="76"/>
      <c r="EA45" s="76"/>
      <c r="EB45" s="76"/>
      <c r="EC45" s="76"/>
      <c r="ED45" s="76"/>
      <c r="EE45" s="76"/>
      <c r="EF45" s="76"/>
      <c r="EG45" s="77"/>
      <c r="EH45" s="75"/>
      <c r="EI45" s="76"/>
      <c r="EJ45" s="76"/>
      <c r="EK45" s="76"/>
      <c r="EL45" s="76"/>
      <c r="EM45" s="76"/>
      <c r="EN45" s="76"/>
      <c r="EO45" s="76"/>
      <c r="EP45" s="77"/>
      <c r="EQ45" s="75"/>
      <c r="ER45" s="76"/>
      <c r="ES45" s="76"/>
      <c r="ET45" s="76"/>
      <c r="EU45" s="76"/>
      <c r="EV45" s="76"/>
      <c r="EW45" s="76"/>
      <c r="EX45" s="76"/>
      <c r="EY45" s="77"/>
    </row>
    <row r="46" spans="1:155" ht="15">
      <c r="A46" s="14" t="s">
        <v>137</v>
      </c>
      <c r="B46" s="18" t="s">
        <v>137</v>
      </c>
      <c r="C46" s="73" t="s">
        <v>117</v>
      </c>
      <c r="D46" s="73" t="s">
        <v>137</v>
      </c>
      <c r="E46" s="73" t="s">
        <v>137</v>
      </c>
      <c r="F46" s="73" t="s">
        <v>137</v>
      </c>
      <c r="G46" s="73" t="s">
        <v>137</v>
      </c>
      <c r="H46" s="73" t="s">
        <v>137</v>
      </c>
      <c r="I46" s="73" t="s">
        <v>137</v>
      </c>
      <c r="J46" s="73" t="s">
        <v>137</v>
      </c>
      <c r="K46" s="73" t="s">
        <v>137</v>
      </c>
      <c r="L46" s="73" t="s">
        <v>137</v>
      </c>
      <c r="M46" s="73" t="s">
        <v>137</v>
      </c>
      <c r="N46" s="73" t="s">
        <v>137</v>
      </c>
      <c r="O46" s="73" t="s">
        <v>137</v>
      </c>
      <c r="P46" s="73" t="s">
        <v>137</v>
      </c>
      <c r="Q46" s="73" t="s">
        <v>137</v>
      </c>
      <c r="R46" s="73" t="s">
        <v>137</v>
      </c>
      <c r="S46" s="73" t="s">
        <v>137</v>
      </c>
      <c r="T46" s="73" t="s">
        <v>137</v>
      </c>
      <c r="U46" s="73" t="s">
        <v>137</v>
      </c>
      <c r="V46" s="73" t="s">
        <v>137</v>
      </c>
      <c r="W46" s="73" t="s">
        <v>137</v>
      </c>
      <c r="X46" s="73" t="s">
        <v>137</v>
      </c>
      <c r="Y46" s="73" t="s">
        <v>137</v>
      </c>
      <c r="Z46" s="73" t="s">
        <v>137</v>
      </c>
      <c r="AA46" s="73" t="s">
        <v>137</v>
      </c>
      <c r="AB46" s="73" t="s">
        <v>137</v>
      </c>
      <c r="AC46" s="73" t="s">
        <v>137</v>
      </c>
      <c r="AD46" s="73" t="s">
        <v>137</v>
      </c>
      <c r="AE46" s="73" t="s">
        <v>137</v>
      </c>
      <c r="AF46" s="73" t="s">
        <v>137</v>
      </c>
      <c r="AG46" s="73" t="s">
        <v>137</v>
      </c>
      <c r="AH46" s="73" t="s">
        <v>137</v>
      </c>
      <c r="AI46" s="73" t="s">
        <v>137</v>
      </c>
      <c r="AJ46" s="73" t="s">
        <v>137</v>
      </c>
      <c r="AK46" s="73" t="s">
        <v>137</v>
      </c>
      <c r="AL46" s="73" t="s">
        <v>137</v>
      </c>
      <c r="AM46" s="73" t="s">
        <v>137</v>
      </c>
      <c r="AN46" s="73" t="s">
        <v>137</v>
      </c>
      <c r="AO46" s="74" t="s">
        <v>137</v>
      </c>
      <c r="AP46" s="67" t="s">
        <v>154</v>
      </c>
      <c r="AQ46" s="68" t="s">
        <v>137</v>
      </c>
      <c r="AR46" s="68" t="s">
        <v>137</v>
      </c>
      <c r="AS46" s="68" t="s">
        <v>137</v>
      </c>
      <c r="AT46" s="68" t="s">
        <v>137</v>
      </c>
      <c r="AU46" s="68" t="s">
        <v>137</v>
      </c>
      <c r="AV46" s="68" t="s">
        <v>137</v>
      </c>
      <c r="AW46" s="69" t="s">
        <v>137</v>
      </c>
      <c r="AX46" s="67" t="s">
        <v>129</v>
      </c>
      <c r="AY46" s="68" t="s">
        <v>137</v>
      </c>
      <c r="AZ46" s="68" t="s">
        <v>137</v>
      </c>
      <c r="BA46" s="68" t="s">
        <v>137</v>
      </c>
      <c r="BB46" s="69" t="s">
        <v>137</v>
      </c>
      <c r="BC46" s="67" t="s">
        <v>142</v>
      </c>
      <c r="BD46" s="68" t="s">
        <v>137</v>
      </c>
      <c r="BE46" s="68" t="s">
        <v>137</v>
      </c>
      <c r="BF46" s="68" t="s">
        <v>137</v>
      </c>
      <c r="BG46" s="68" t="s">
        <v>137</v>
      </c>
      <c r="BH46" s="68" t="s">
        <v>137</v>
      </c>
      <c r="BI46" s="68" t="s">
        <v>137</v>
      </c>
      <c r="BJ46" s="68" t="s">
        <v>137</v>
      </c>
      <c r="BK46" s="68" t="s">
        <v>137</v>
      </c>
      <c r="BL46" s="68" t="s">
        <v>137</v>
      </c>
      <c r="BM46" s="68" t="s">
        <v>137</v>
      </c>
      <c r="BN46" s="69" t="s">
        <v>137</v>
      </c>
      <c r="BO46" s="67" t="s">
        <v>103</v>
      </c>
      <c r="BP46" s="68" t="s">
        <v>137</v>
      </c>
      <c r="BQ46" s="68" t="s">
        <v>137</v>
      </c>
      <c r="BR46" s="68" t="s">
        <v>137</v>
      </c>
      <c r="BS46" s="68" t="s">
        <v>137</v>
      </c>
      <c r="BT46" s="68" t="s">
        <v>137</v>
      </c>
      <c r="BU46" s="68" t="s">
        <v>137</v>
      </c>
      <c r="BV46" s="69" t="s">
        <v>137</v>
      </c>
      <c r="BW46" s="75">
        <f>CF46</f>
        <v>2132000</v>
      </c>
      <c r="BX46" s="76"/>
      <c r="BY46" s="76"/>
      <c r="BZ46" s="76"/>
      <c r="CA46" s="76"/>
      <c r="CB46" s="76"/>
      <c r="CC46" s="76"/>
      <c r="CD46" s="76"/>
      <c r="CE46" s="77"/>
      <c r="CF46" s="78">
        <v>2132000</v>
      </c>
      <c r="CG46" s="79"/>
      <c r="CH46" s="79"/>
      <c r="CI46" s="79"/>
      <c r="CJ46" s="79"/>
      <c r="CK46" s="79"/>
      <c r="CL46" s="79"/>
      <c r="CM46" s="79"/>
      <c r="CN46" s="80"/>
      <c r="CO46" s="75">
        <v>0</v>
      </c>
      <c r="CP46" s="76"/>
      <c r="CQ46" s="76"/>
      <c r="CR46" s="76"/>
      <c r="CS46" s="76"/>
      <c r="CT46" s="76"/>
      <c r="CU46" s="76"/>
      <c r="CV46" s="76"/>
      <c r="CW46" s="77"/>
      <c r="CX46" s="75">
        <f>DG46</f>
        <v>1905608</v>
      </c>
      <c r="CY46" s="76"/>
      <c r="CZ46" s="76"/>
      <c r="DA46" s="76"/>
      <c r="DB46" s="76"/>
      <c r="DC46" s="76"/>
      <c r="DD46" s="76"/>
      <c r="DE46" s="76"/>
      <c r="DF46" s="77"/>
      <c r="DG46" s="75">
        <v>1905608</v>
      </c>
      <c r="DH46" s="76"/>
      <c r="DI46" s="76"/>
      <c r="DJ46" s="76"/>
      <c r="DK46" s="76"/>
      <c r="DL46" s="76"/>
      <c r="DM46" s="76"/>
      <c r="DN46" s="76"/>
      <c r="DO46" s="77"/>
      <c r="DP46" s="75">
        <v>0</v>
      </c>
      <c r="DQ46" s="76"/>
      <c r="DR46" s="76"/>
      <c r="DS46" s="76"/>
      <c r="DT46" s="76"/>
      <c r="DU46" s="76"/>
      <c r="DV46" s="76"/>
      <c r="DW46" s="76"/>
      <c r="DX46" s="77"/>
      <c r="DY46" s="78">
        <f>EH46</f>
        <v>1945360</v>
      </c>
      <c r="DZ46" s="79"/>
      <c r="EA46" s="79"/>
      <c r="EB46" s="79"/>
      <c r="EC46" s="79"/>
      <c r="ED46" s="79"/>
      <c r="EE46" s="79"/>
      <c r="EF46" s="79"/>
      <c r="EG46" s="80"/>
      <c r="EH46" s="75">
        <v>1945360</v>
      </c>
      <c r="EI46" s="76"/>
      <c r="EJ46" s="76"/>
      <c r="EK46" s="76"/>
      <c r="EL46" s="76"/>
      <c r="EM46" s="76"/>
      <c r="EN46" s="76"/>
      <c r="EO46" s="76"/>
      <c r="EP46" s="77"/>
      <c r="EQ46" s="75">
        <v>0</v>
      </c>
      <c r="ER46" s="76"/>
      <c r="ES46" s="76"/>
      <c r="ET46" s="76"/>
      <c r="EU46" s="76"/>
      <c r="EV46" s="76"/>
      <c r="EW46" s="76"/>
      <c r="EX46" s="76"/>
      <c r="EY46" s="77"/>
    </row>
    <row r="47" spans="1:155" ht="15">
      <c r="A47" s="14" t="s">
        <v>137</v>
      </c>
      <c r="B47" s="18" t="s">
        <v>137</v>
      </c>
      <c r="C47" s="73" t="s">
        <v>119</v>
      </c>
      <c r="D47" s="73" t="s">
        <v>137</v>
      </c>
      <c r="E47" s="73" t="s">
        <v>137</v>
      </c>
      <c r="F47" s="73" t="s">
        <v>137</v>
      </c>
      <c r="G47" s="73" t="s">
        <v>137</v>
      </c>
      <c r="H47" s="73" t="s">
        <v>137</v>
      </c>
      <c r="I47" s="73" t="s">
        <v>137</v>
      </c>
      <c r="J47" s="73" t="s">
        <v>137</v>
      </c>
      <c r="K47" s="73" t="s">
        <v>137</v>
      </c>
      <c r="L47" s="73" t="s">
        <v>137</v>
      </c>
      <c r="M47" s="73" t="s">
        <v>137</v>
      </c>
      <c r="N47" s="73" t="s">
        <v>137</v>
      </c>
      <c r="O47" s="73" t="s">
        <v>137</v>
      </c>
      <c r="P47" s="73" t="s">
        <v>137</v>
      </c>
      <c r="Q47" s="73" t="s">
        <v>137</v>
      </c>
      <c r="R47" s="73" t="s">
        <v>137</v>
      </c>
      <c r="S47" s="73" t="s">
        <v>137</v>
      </c>
      <c r="T47" s="73" t="s">
        <v>137</v>
      </c>
      <c r="U47" s="73" t="s">
        <v>137</v>
      </c>
      <c r="V47" s="73" t="s">
        <v>137</v>
      </c>
      <c r="W47" s="73" t="s">
        <v>137</v>
      </c>
      <c r="X47" s="73" t="s">
        <v>137</v>
      </c>
      <c r="Y47" s="73" t="s">
        <v>137</v>
      </c>
      <c r="Z47" s="73" t="s">
        <v>137</v>
      </c>
      <c r="AA47" s="73" t="s">
        <v>137</v>
      </c>
      <c r="AB47" s="73" t="s">
        <v>137</v>
      </c>
      <c r="AC47" s="73" t="s">
        <v>137</v>
      </c>
      <c r="AD47" s="73" t="s">
        <v>137</v>
      </c>
      <c r="AE47" s="73" t="s">
        <v>137</v>
      </c>
      <c r="AF47" s="73" t="s">
        <v>137</v>
      </c>
      <c r="AG47" s="73" t="s">
        <v>137</v>
      </c>
      <c r="AH47" s="73" t="s">
        <v>137</v>
      </c>
      <c r="AI47" s="73" t="s">
        <v>137</v>
      </c>
      <c r="AJ47" s="73" t="s">
        <v>137</v>
      </c>
      <c r="AK47" s="73" t="s">
        <v>137</v>
      </c>
      <c r="AL47" s="73" t="s">
        <v>137</v>
      </c>
      <c r="AM47" s="73" t="s">
        <v>137</v>
      </c>
      <c r="AN47" s="73" t="s">
        <v>137</v>
      </c>
      <c r="AO47" s="74" t="s">
        <v>137</v>
      </c>
      <c r="AP47" s="67" t="s">
        <v>118</v>
      </c>
      <c r="AQ47" s="68" t="s">
        <v>137</v>
      </c>
      <c r="AR47" s="68" t="s">
        <v>137</v>
      </c>
      <c r="AS47" s="68" t="s">
        <v>137</v>
      </c>
      <c r="AT47" s="68" t="s">
        <v>137</v>
      </c>
      <c r="AU47" s="68" t="s">
        <v>137</v>
      </c>
      <c r="AV47" s="68" t="s">
        <v>137</v>
      </c>
      <c r="AW47" s="69" t="s">
        <v>137</v>
      </c>
      <c r="AX47" s="67" t="s">
        <v>145</v>
      </c>
      <c r="AY47" s="68" t="s">
        <v>137</v>
      </c>
      <c r="AZ47" s="68" t="s">
        <v>137</v>
      </c>
      <c r="BA47" s="68" t="s">
        <v>137</v>
      </c>
      <c r="BB47" s="69" t="s">
        <v>137</v>
      </c>
      <c r="BC47" s="67" t="s">
        <v>145</v>
      </c>
      <c r="BD47" s="68" t="s">
        <v>137</v>
      </c>
      <c r="BE47" s="68" t="s">
        <v>137</v>
      </c>
      <c r="BF47" s="68" t="s">
        <v>137</v>
      </c>
      <c r="BG47" s="68" t="s">
        <v>137</v>
      </c>
      <c r="BH47" s="68" t="s">
        <v>137</v>
      </c>
      <c r="BI47" s="68" t="s">
        <v>137</v>
      </c>
      <c r="BJ47" s="68" t="s">
        <v>137</v>
      </c>
      <c r="BK47" s="68" t="s">
        <v>137</v>
      </c>
      <c r="BL47" s="68" t="s">
        <v>137</v>
      </c>
      <c r="BM47" s="68" t="s">
        <v>137</v>
      </c>
      <c r="BN47" s="69" t="s">
        <v>137</v>
      </c>
      <c r="BO47" s="67" t="s">
        <v>140</v>
      </c>
      <c r="BP47" s="68" t="s">
        <v>137</v>
      </c>
      <c r="BQ47" s="68" t="s">
        <v>137</v>
      </c>
      <c r="BR47" s="68" t="s">
        <v>137</v>
      </c>
      <c r="BS47" s="68" t="s">
        <v>137</v>
      </c>
      <c r="BT47" s="68" t="s">
        <v>137</v>
      </c>
      <c r="BU47" s="68" t="s">
        <v>137</v>
      </c>
      <c r="BV47" s="69" t="s">
        <v>137</v>
      </c>
      <c r="BW47" s="84">
        <f>SUM(BW49:CE50)</f>
        <v>482440</v>
      </c>
      <c r="BX47" s="85"/>
      <c r="BY47" s="85"/>
      <c r="BZ47" s="85"/>
      <c r="CA47" s="85"/>
      <c r="CB47" s="85"/>
      <c r="CC47" s="85"/>
      <c r="CD47" s="85"/>
      <c r="CE47" s="86"/>
      <c r="CF47" s="81">
        <f>SUM(CF49:CN50)</f>
        <v>482440</v>
      </c>
      <c r="CG47" s="82"/>
      <c r="CH47" s="82"/>
      <c r="CI47" s="82"/>
      <c r="CJ47" s="82"/>
      <c r="CK47" s="82"/>
      <c r="CL47" s="82"/>
      <c r="CM47" s="82"/>
      <c r="CN47" s="83"/>
      <c r="CO47" s="84">
        <v>0</v>
      </c>
      <c r="CP47" s="85"/>
      <c r="CQ47" s="85"/>
      <c r="CR47" s="85"/>
      <c r="CS47" s="85"/>
      <c r="CT47" s="85"/>
      <c r="CU47" s="85"/>
      <c r="CV47" s="85"/>
      <c r="CW47" s="86"/>
      <c r="CX47" s="84">
        <f>SUM(CX49:DF50)</f>
        <v>560252.75</v>
      </c>
      <c r="CY47" s="85"/>
      <c r="CZ47" s="85"/>
      <c r="DA47" s="85"/>
      <c r="DB47" s="85"/>
      <c r="DC47" s="85"/>
      <c r="DD47" s="85"/>
      <c r="DE47" s="85"/>
      <c r="DF47" s="86"/>
      <c r="DG47" s="84">
        <f>SUM(DG49:DO50)</f>
        <v>560252.75</v>
      </c>
      <c r="DH47" s="85"/>
      <c r="DI47" s="85"/>
      <c r="DJ47" s="85"/>
      <c r="DK47" s="85"/>
      <c r="DL47" s="85"/>
      <c r="DM47" s="85"/>
      <c r="DN47" s="85"/>
      <c r="DO47" s="86"/>
      <c r="DP47" s="84">
        <v>0</v>
      </c>
      <c r="DQ47" s="85"/>
      <c r="DR47" s="85"/>
      <c r="DS47" s="85"/>
      <c r="DT47" s="85"/>
      <c r="DU47" s="85"/>
      <c r="DV47" s="85"/>
      <c r="DW47" s="85"/>
      <c r="DX47" s="86"/>
      <c r="DY47" s="84">
        <f>SUM(DY49:EG50)</f>
        <v>519467</v>
      </c>
      <c r="DZ47" s="85"/>
      <c r="EA47" s="85"/>
      <c r="EB47" s="85"/>
      <c r="EC47" s="85"/>
      <c r="ED47" s="85"/>
      <c r="EE47" s="85"/>
      <c r="EF47" s="85"/>
      <c r="EG47" s="86"/>
      <c r="EH47" s="84">
        <f>SUM(EH49:EP50)</f>
        <v>519467</v>
      </c>
      <c r="EI47" s="85"/>
      <c r="EJ47" s="85"/>
      <c r="EK47" s="85"/>
      <c r="EL47" s="85"/>
      <c r="EM47" s="85"/>
      <c r="EN47" s="85"/>
      <c r="EO47" s="85"/>
      <c r="EP47" s="86"/>
      <c r="EQ47" s="84">
        <v>0</v>
      </c>
      <c r="ER47" s="85"/>
      <c r="ES47" s="85"/>
      <c r="ET47" s="85"/>
      <c r="EU47" s="85"/>
      <c r="EV47" s="85"/>
      <c r="EW47" s="85"/>
      <c r="EX47" s="85"/>
      <c r="EY47" s="86"/>
    </row>
    <row r="48" spans="1:155" ht="9.75" customHeight="1">
      <c r="A48" s="15"/>
      <c r="B48" s="18"/>
      <c r="C48" s="73" t="s">
        <v>31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4"/>
      <c r="AP48" s="67"/>
      <c r="AQ48" s="68"/>
      <c r="AR48" s="68"/>
      <c r="AS48" s="68"/>
      <c r="AT48" s="68"/>
      <c r="AU48" s="68"/>
      <c r="AV48" s="68"/>
      <c r="AW48" s="69"/>
      <c r="AX48" s="67"/>
      <c r="AY48" s="68"/>
      <c r="AZ48" s="68"/>
      <c r="BA48" s="68"/>
      <c r="BB48" s="69"/>
      <c r="BC48" s="67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8"/>
      <c r="BU48" s="68"/>
      <c r="BV48" s="69"/>
      <c r="BW48" s="75"/>
      <c r="BX48" s="76"/>
      <c r="BY48" s="76"/>
      <c r="BZ48" s="76"/>
      <c r="CA48" s="76"/>
      <c r="CB48" s="76"/>
      <c r="CC48" s="76"/>
      <c r="CD48" s="76"/>
      <c r="CE48" s="77"/>
      <c r="CF48" s="78"/>
      <c r="CG48" s="79"/>
      <c r="CH48" s="79"/>
      <c r="CI48" s="79"/>
      <c r="CJ48" s="79"/>
      <c r="CK48" s="79"/>
      <c r="CL48" s="79"/>
      <c r="CM48" s="79"/>
      <c r="CN48" s="80"/>
      <c r="CO48" s="75"/>
      <c r="CP48" s="76"/>
      <c r="CQ48" s="76"/>
      <c r="CR48" s="76"/>
      <c r="CS48" s="76"/>
      <c r="CT48" s="76"/>
      <c r="CU48" s="76"/>
      <c r="CV48" s="76"/>
      <c r="CW48" s="77"/>
      <c r="CX48" s="75"/>
      <c r="CY48" s="76"/>
      <c r="CZ48" s="76"/>
      <c r="DA48" s="76"/>
      <c r="DB48" s="76"/>
      <c r="DC48" s="76"/>
      <c r="DD48" s="76"/>
      <c r="DE48" s="76"/>
      <c r="DF48" s="77"/>
      <c r="DG48" s="75"/>
      <c r="DH48" s="76"/>
      <c r="DI48" s="76"/>
      <c r="DJ48" s="76"/>
      <c r="DK48" s="76"/>
      <c r="DL48" s="76"/>
      <c r="DM48" s="76"/>
      <c r="DN48" s="76"/>
      <c r="DO48" s="77"/>
      <c r="DP48" s="75"/>
      <c r="DQ48" s="76"/>
      <c r="DR48" s="76"/>
      <c r="DS48" s="76"/>
      <c r="DT48" s="76"/>
      <c r="DU48" s="76"/>
      <c r="DV48" s="76"/>
      <c r="DW48" s="76"/>
      <c r="DX48" s="77"/>
      <c r="DY48" s="75"/>
      <c r="DZ48" s="76"/>
      <c r="EA48" s="76"/>
      <c r="EB48" s="76"/>
      <c r="EC48" s="76"/>
      <c r="ED48" s="76"/>
      <c r="EE48" s="76"/>
      <c r="EF48" s="76"/>
      <c r="EG48" s="77"/>
      <c r="EH48" s="75"/>
      <c r="EI48" s="76"/>
      <c r="EJ48" s="76"/>
      <c r="EK48" s="76"/>
      <c r="EL48" s="76"/>
      <c r="EM48" s="76"/>
      <c r="EN48" s="76"/>
      <c r="EO48" s="76"/>
      <c r="EP48" s="77"/>
      <c r="EQ48" s="75"/>
      <c r="ER48" s="76"/>
      <c r="ES48" s="76"/>
      <c r="ET48" s="76"/>
      <c r="EU48" s="76"/>
      <c r="EV48" s="76"/>
      <c r="EW48" s="76"/>
      <c r="EX48" s="76"/>
      <c r="EY48" s="77"/>
    </row>
    <row r="49" spans="1:155" ht="15">
      <c r="A49" s="14" t="s">
        <v>137</v>
      </c>
      <c r="B49" s="18" t="s">
        <v>137</v>
      </c>
      <c r="C49" s="73" t="s">
        <v>119</v>
      </c>
      <c r="D49" s="73" t="s">
        <v>137</v>
      </c>
      <c r="E49" s="73" t="s">
        <v>137</v>
      </c>
      <c r="F49" s="73" t="s">
        <v>137</v>
      </c>
      <c r="G49" s="73" t="s">
        <v>137</v>
      </c>
      <c r="H49" s="73" t="s">
        <v>137</v>
      </c>
      <c r="I49" s="73" t="s">
        <v>137</v>
      </c>
      <c r="J49" s="73" t="s">
        <v>137</v>
      </c>
      <c r="K49" s="73" t="s">
        <v>137</v>
      </c>
      <c r="L49" s="73" t="s">
        <v>137</v>
      </c>
      <c r="M49" s="73" t="s">
        <v>137</v>
      </c>
      <c r="N49" s="73" t="s">
        <v>137</v>
      </c>
      <c r="O49" s="73" t="s">
        <v>137</v>
      </c>
      <c r="P49" s="73" t="s">
        <v>137</v>
      </c>
      <c r="Q49" s="73" t="s">
        <v>137</v>
      </c>
      <c r="R49" s="73" t="s">
        <v>137</v>
      </c>
      <c r="S49" s="73" t="s">
        <v>137</v>
      </c>
      <c r="T49" s="73" t="s">
        <v>137</v>
      </c>
      <c r="U49" s="73" t="s">
        <v>137</v>
      </c>
      <c r="V49" s="73" t="s">
        <v>137</v>
      </c>
      <c r="W49" s="73" t="s">
        <v>137</v>
      </c>
      <c r="X49" s="73" t="s">
        <v>137</v>
      </c>
      <c r="Y49" s="73" t="s">
        <v>137</v>
      </c>
      <c r="Z49" s="73" t="s">
        <v>137</v>
      </c>
      <c r="AA49" s="73" t="s">
        <v>137</v>
      </c>
      <c r="AB49" s="73" t="s">
        <v>137</v>
      </c>
      <c r="AC49" s="73" t="s">
        <v>137</v>
      </c>
      <c r="AD49" s="73" t="s">
        <v>137</v>
      </c>
      <c r="AE49" s="73" t="s">
        <v>137</v>
      </c>
      <c r="AF49" s="73" t="s">
        <v>137</v>
      </c>
      <c r="AG49" s="73" t="s">
        <v>137</v>
      </c>
      <c r="AH49" s="73" t="s">
        <v>137</v>
      </c>
      <c r="AI49" s="73" t="s">
        <v>137</v>
      </c>
      <c r="AJ49" s="73" t="s">
        <v>137</v>
      </c>
      <c r="AK49" s="73" t="s">
        <v>137</v>
      </c>
      <c r="AL49" s="73" t="s">
        <v>137</v>
      </c>
      <c r="AM49" s="73" t="s">
        <v>137</v>
      </c>
      <c r="AN49" s="73" t="s">
        <v>137</v>
      </c>
      <c r="AO49" s="74" t="s">
        <v>137</v>
      </c>
      <c r="AP49" s="67" t="s">
        <v>118</v>
      </c>
      <c r="AQ49" s="68" t="s">
        <v>137</v>
      </c>
      <c r="AR49" s="68" t="s">
        <v>137</v>
      </c>
      <c r="AS49" s="68" t="s">
        <v>137</v>
      </c>
      <c r="AT49" s="68" t="s">
        <v>137</v>
      </c>
      <c r="AU49" s="68" t="s">
        <v>137</v>
      </c>
      <c r="AV49" s="68" t="s">
        <v>137</v>
      </c>
      <c r="AW49" s="69" t="s">
        <v>137</v>
      </c>
      <c r="AX49" s="67" t="s">
        <v>129</v>
      </c>
      <c r="AY49" s="68" t="s">
        <v>137</v>
      </c>
      <c r="AZ49" s="68" t="s">
        <v>137</v>
      </c>
      <c r="BA49" s="68" t="s">
        <v>137</v>
      </c>
      <c r="BB49" s="69" t="s">
        <v>137</v>
      </c>
      <c r="BC49" s="67" t="s">
        <v>142</v>
      </c>
      <c r="BD49" s="68" t="s">
        <v>137</v>
      </c>
      <c r="BE49" s="68" t="s">
        <v>137</v>
      </c>
      <c r="BF49" s="68" t="s">
        <v>137</v>
      </c>
      <c r="BG49" s="68" t="s">
        <v>137</v>
      </c>
      <c r="BH49" s="68" t="s">
        <v>137</v>
      </c>
      <c r="BI49" s="68" t="s">
        <v>137</v>
      </c>
      <c r="BJ49" s="68" t="s">
        <v>137</v>
      </c>
      <c r="BK49" s="68" t="s">
        <v>137</v>
      </c>
      <c r="BL49" s="68" t="s">
        <v>137</v>
      </c>
      <c r="BM49" s="68" t="s">
        <v>137</v>
      </c>
      <c r="BN49" s="69" t="s">
        <v>137</v>
      </c>
      <c r="BO49" s="67" t="s">
        <v>102</v>
      </c>
      <c r="BP49" s="68" t="s">
        <v>137</v>
      </c>
      <c r="BQ49" s="68" t="s">
        <v>137</v>
      </c>
      <c r="BR49" s="68" t="s">
        <v>137</v>
      </c>
      <c r="BS49" s="68" t="s">
        <v>137</v>
      </c>
      <c r="BT49" s="68" t="s">
        <v>137</v>
      </c>
      <c r="BU49" s="68" t="s">
        <v>137</v>
      </c>
      <c r="BV49" s="69" t="s">
        <v>137</v>
      </c>
      <c r="BW49" s="75">
        <f>CF49</f>
        <v>31400</v>
      </c>
      <c r="BX49" s="76"/>
      <c r="BY49" s="76"/>
      <c r="BZ49" s="76"/>
      <c r="CA49" s="76"/>
      <c r="CB49" s="76"/>
      <c r="CC49" s="76"/>
      <c r="CD49" s="76"/>
      <c r="CE49" s="77"/>
      <c r="CF49" s="78">
        <v>31400</v>
      </c>
      <c r="CG49" s="79"/>
      <c r="CH49" s="79"/>
      <c r="CI49" s="79"/>
      <c r="CJ49" s="79"/>
      <c r="CK49" s="79"/>
      <c r="CL49" s="79"/>
      <c r="CM49" s="79"/>
      <c r="CN49" s="80"/>
      <c r="CO49" s="75">
        <v>0</v>
      </c>
      <c r="CP49" s="76"/>
      <c r="CQ49" s="76"/>
      <c r="CR49" s="76"/>
      <c r="CS49" s="76"/>
      <c r="CT49" s="76"/>
      <c r="CU49" s="76"/>
      <c r="CV49" s="76"/>
      <c r="CW49" s="77"/>
      <c r="CX49" s="78">
        <f>DG49</f>
        <v>83850.75</v>
      </c>
      <c r="CY49" s="79"/>
      <c r="CZ49" s="79"/>
      <c r="DA49" s="79"/>
      <c r="DB49" s="79"/>
      <c r="DC49" s="79"/>
      <c r="DD49" s="79"/>
      <c r="DE49" s="79"/>
      <c r="DF49" s="80"/>
      <c r="DG49" s="75">
        <f>50300+33550.75</f>
        <v>83850.75</v>
      </c>
      <c r="DH49" s="76"/>
      <c r="DI49" s="76"/>
      <c r="DJ49" s="76"/>
      <c r="DK49" s="76"/>
      <c r="DL49" s="76"/>
      <c r="DM49" s="76"/>
      <c r="DN49" s="76"/>
      <c r="DO49" s="77"/>
      <c r="DP49" s="75">
        <v>0</v>
      </c>
      <c r="DQ49" s="76"/>
      <c r="DR49" s="76"/>
      <c r="DS49" s="76"/>
      <c r="DT49" s="76"/>
      <c r="DU49" s="76"/>
      <c r="DV49" s="76"/>
      <c r="DW49" s="76"/>
      <c r="DX49" s="77"/>
      <c r="DY49" s="78">
        <f>EH49</f>
        <v>33127</v>
      </c>
      <c r="DZ49" s="79"/>
      <c r="EA49" s="79"/>
      <c r="EB49" s="79"/>
      <c r="EC49" s="79"/>
      <c r="ED49" s="79"/>
      <c r="EE49" s="79"/>
      <c r="EF49" s="79"/>
      <c r="EG49" s="80"/>
      <c r="EH49" s="75">
        <f>CF49*1.055</f>
        <v>33127</v>
      </c>
      <c r="EI49" s="76"/>
      <c r="EJ49" s="76"/>
      <c r="EK49" s="76"/>
      <c r="EL49" s="76"/>
      <c r="EM49" s="76"/>
      <c r="EN49" s="76"/>
      <c r="EO49" s="76"/>
      <c r="EP49" s="77"/>
      <c r="EQ49" s="75">
        <v>0</v>
      </c>
      <c r="ER49" s="76"/>
      <c r="ES49" s="76"/>
      <c r="ET49" s="76"/>
      <c r="EU49" s="76"/>
      <c r="EV49" s="76"/>
      <c r="EW49" s="76"/>
      <c r="EX49" s="76"/>
      <c r="EY49" s="77"/>
    </row>
    <row r="50" spans="1:155" ht="15">
      <c r="A50" s="14" t="s">
        <v>137</v>
      </c>
      <c r="B50" s="18" t="s">
        <v>137</v>
      </c>
      <c r="C50" s="73" t="s">
        <v>119</v>
      </c>
      <c r="D50" s="73" t="s">
        <v>137</v>
      </c>
      <c r="E50" s="73" t="s">
        <v>137</v>
      </c>
      <c r="F50" s="73" t="s">
        <v>137</v>
      </c>
      <c r="G50" s="73" t="s">
        <v>137</v>
      </c>
      <c r="H50" s="73" t="s">
        <v>137</v>
      </c>
      <c r="I50" s="73" t="s">
        <v>137</v>
      </c>
      <c r="J50" s="73" t="s">
        <v>137</v>
      </c>
      <c r="K50" s="73" t="s">
        <v>137</v>
      </c>
      <c r="L50" s="73" t="s">
        <v>137</v>
      </c>
      <c r="M50" s="73" t="s">
        <v>137</v>
      </c>
      <c r="N50" s="73" t="s">
        <v>137</v>
      </c>
      <c r="O50" s="73" t="s">
        <v>137</v>
      </c>
      <c r="P50" s="73" t="s">
        <v>137</v>
      </c>
      <c r="Q50" s="73" t="s">
        <v>137</v>
      </c>
      <c r="R50" s="73" t="s">
        <v>137</v>
      </c>
      <c r="S50" s="73" t="s">
        <v>137</v>
      </c>
      <c r="T50" s="73" t="s">
        <v>137</v>
      </c>
      <c r="U50" s="73" t="s">
        <v>137</v>
      </c>
      <c r="V50" s="73" t="s">
        <v>137</v>
      </c>
      <c r="W50" s="73" t="s">
        <v>137</v>
      </c>
      <c r="X50" s="73" t="s">
        <v>137</v>
      </c>
      <c r="Y50" s="73" t="s">
        <v>137</v>
      </c>
      <c r="Z50" s="73" t="s">
        <v>137</v>
      </c>
      <c r="AA50" s="73" t="s">
        <v>137</v>
      </c>
      <c r="AB50" s="73" t="s">
        <v>137</v>
      </c>
      <c r="AC50" s="73" t="s">
        <v>137</v>
      </c>
      <c r="AD50" s="73" t="s">
        <v>137</v>
      </c>
      <c r="AE50" s="73" t="s">
        <v>137</v>
      </c>
      <c r="AF50" s="73" t="s">
        <v>137</v>
      </c>
      <c r="AG50" s="73" t="s">
        <v>137</v>
      </c>
      <c r="AH50" s="73" t="s">
        <v>137</v>
      </c>
      <c r="AI50" s="73" t="s">
        <v>137</v>
      </c>
      <c r="AJ50" s="73" t="s">
        <v>137</v>
      </c>
      <c r="AK50" s="73" t="s">
        <v>137</v>
      </c>
      <c r="AL50" s="73" t="s">
        <v>137</v>
      </c>
      <c r="AM50" s="73" t="s">
        <v>137</v>
      </c>
      <c r="AN50" s="73" t="s">
        <v>137</v>
      </c>
      <c r="AO50" s="74" t="s">
        <v>137</v>
      </c>
      <c r="AP50" s="67" t="s">
        <v>118</v>
      </c>
      <c r="AQ50" s="68" t="s">
        <v>137</v>
      </c>
      <c r="AR50" s="68" t="s">
        <v>137</v>
      </c>
      <c r="AS50" s="68" t="s">
        <v>137</v>
      </c>
      <c r="AT50" s="68" t="s">
        <v>137</v>
      </c>
      <c r="AU50" s="68" t="s">
        <v>137</v>
      </c>
      <c r="AV50" s="68" t="s">
        <v>137</v>
      </c>
      <c r="AW50" s="69" t="s">
        <v>137</v>
      </c>
      <c r="AX50" s="67" t="s">
        <v>129</v>
      </c>
      <c r="AY50" s="68" t="s">
        <v>137</v>
      </c>
      <c r="AZ50" s="68" t="s">
        <v>137</v>
      </c>
      <c r="BA50" s="68" t="s">
        <v>137</v>
      </c>
      <c r="BB50" s="69" t="s">
        <v>137</v>
      </c>
      <c r="BC50" s="67" t="s">
        <v>142</v>
      </c>
      <c r="BD50" s="68" t="s">
        <v>137</v>
      </c>
      <c r="BE50" s="68" t="s">
        <v>137</v>
      </c>
      <c r="BF50" s="68" t="s">
        <v>137</v>
      </c>
      <c r="BG50" s="68" t="s">
        <v>137</v>
      </c>
      <c r="BH50" s="68" t="s">
        <v>137</v>
      </c>
      <c r="BI50" s="68" t="s">
        <v>137</v>
      </c>
      <c r="BJ50" s="68" t="s">
        <v>137</v>
      </c>
      <c r="BK50" s="68" t="s">
        <v>137</v>
      </c>
      <c r="BL50" s="68" t="s">
        <v>137</v>
      </c>
      <c r="BM50" s="68" t="s">
        <v>137</v>
      </c>
      <c r="BN50" s="69" t="s">
        <v>137</v>
      </c>
      <c r="BO50" s="67" t="s">
        <v>104</v>
      </c>
      <c r="BP50" s="68" t="s">
        <v>137</v>
      </c>
      <c r="BQ50" s="68" t="s">
        <v>137</v>
      </c>
      <c r="BR50" s="68" t="s">
        <v>137</v>
      </c>
      <c r="BS50" s="68" t="s">
        <v>137</v>
      </c>
      <c r="BT50" s="68" t="s">
        <v>137</v>
      </c>
      <c r="BU50" s="68" t="s">
        <v>137</v>
      </c>
      <c r="BV50" s="69" t="s">
        <v>137</v>
      </c>
      <c r="BW50" s="75">
        <f>CF50</f>
        <v>451040</v>
      </c>
      <c r="BX50" s="76"/>
      <c r="BY50" s="76"/>
      <c r="BZ50" s="76"/>
      <c r="CA50" s="76"/>
      <c r="CB50" s="76"/>
      <c r="CC50" s="76"/>
      <c r="CD50" s="76"/>
      <c r="CE50" s="77"/>
      <c r="CF50" s="78">
        <v>451040</v>
      </c>
      <c r="CG50" s="79"/>
      <c r="CH50" s="79"/>
      <c r="CI50" s="79"/>
      <c r="CJ50" s="79"/>
      <c r="CK50" s="79"/>
      <c r="CL50" s="79"/>
      <c r="CM50" s="79"/>
      <c r="CN50" s="80"/>
      <c r="CO50" s="75">
        <v>0</v>
      </c>
      <c r="CP50" s="76"/>
      <c r="CQ50" s="76"/>
      <c r="CR50" s="76"/>
      <c r="CS50" s="76"/>
      <c r="CT50" s="76"/>
      <c r="CU50" s="76"/>
      <c r="CV50" s="76"/>
      <c r="CW50" s="77"/>
      <c r="CX50" s="75">
        <f>DG50</f>
        <v>476402</v>
      </c>
      <c r="CY50" s="76"/>
      <c r="CZ50" s="76"/>
      <c r="DA50" s="76"/>
      <c r="DB50" s="76"/>
      <c r="DC50" s="76"/>
      <c r="DD50" s="76"/>
      <c r="DE50" s="76"/>
      <c r="DF50" s="77"/>
      <c r="DG50" s="75">
        <v>476402</v>
      </c>
      <c r="DH50" s="76"/>
      <c r="DI50" s="76"/>
      <c r="DJ50" s="76"/>
      <c r="DK50" s="76"/>
      <c r="DL50" s="76"/>
      <c r="DM50" s="76"/>
      <c r="DN50" s="76"/>
      <c r="DO50" s="77"/>
      <c r="DP50" s="75">
        <v>0</v>
      </c>
      <c r="DQ50" s="76"/>
      <c r="DR50" s="76"/>
      <c r="DS50" s="76"/>
      <c r="DT50" s="76"/>
      <c r="DU50" s="76"/>
      <c r="DV50" s="76"/>
      <c r="DW50" s="76"/>
      <c r="DX50" s="77"/>
      <c r="DY50" s="75">
        <f>EH50</f>
        <v>486340</v>
      </c>
      <c r="DZ50" s="76"/>
      <c r="EA50" s="76"/>
      <c r="EB50" s="76"/>
      <c r="EC50" s="76"/>
      <c r="ED50" s="76"/>
      <c r="EE50" s="76"/>
      <c r="EF50" s="76"/>
      <c r="EG50" s="77"/>
      <c r="EH50" s="75">
        <v>486340</v>
      </c>
      <c r="EI50" s="76"/>
      <c r="EJ50" s="76"/>
      <c r="EK50" s="76"/>
      <c r="EL50" s="76"/>
      <c r="EM50" s="76"/>
      <c r="EN50" s="76"/>
      <c r="EO50" s="76"/>
      <c r="EP50" s="77"/>
      <c r="EQ50" s="75">
        <v>0</v>
      </c>
      <c r="ER50" s="76"/>
      <c r="ES50" s="76"/>
      <c r="ET50" s="76"/>
      <c r="EU50" s="76"/>
      <c r="EV50" s="76"/>
      <c r="EW50" s="76"/>
      <c r="EX50" s="76"/>
      <c r="EY50" s="77"/>
    </row>
    <row r="51" spans="1:155" ht="15">
      <c r="A51" s="14" t="s">
        <v>137</v>
      </c>
      <c r="B51" s="18" t="s">
        <v>137</v>
      </c>
      <c r="C51" s="73" t="s">
        <v>121</v>
      </c>
      <c r="D51" s="73" t="s">
        <v>137</v>
      </c>
      <c r="E51" s="73" t="s">
        <v>137</v>
      </c>
      <c r="F51" s="73" t="s">
        <v>137</v>
      </c>
      <c r="G51" s="73" t="s">
        <v>137</v>
      </c>
      <c r="H51" s="73" t="s">
        <v>137</v>
      </c>
      <c r="I51" s="73" t="s">
        <v>137</v>
      </c>
      <c r="J51" s="73" t="s">
        <v>137</v>
      </c>
      <c r="K51" s="73" t="s">
        <v>137</v>
      </c>
      <c r="L51" s="73" t="s">
        <v>137</v>
      </c>
      <c r="M51" s="73" t="s">
        <v>137</v>
      </c>
      <c r="N51" s="73" t="s">
        <v>137</v>
      </c>
      <c r="O51" s="73" t="s">
        <v>137</v>
      </c>
      <c r="P51" s="73" t="s">
        <v>137</v>
      </c>
      <c r="Q51" s="73" t="s">
        <v>137</v>
      </c>
      <c r="R51" s="73" t="s">
        <v>137</v>
      </c>
      <c r="S51" s="73" t="s">
        <v>137</v>
      </c>
      <c r="T51" s="73" t="s">
        <v>137</v>
      </c>
      <c r="U51" s="73" t="s">
        <v>137</v>
      </c>
      <c r="V51" s="73" t="s">
        <v>137</v>
      </c>
      <c r="W51" s="73" t="s">
        <v>137</v>
      </c>
      <c r="X51" s="73" t="s">
        <v>137</v>
      </c>
      <c r="Y51" s="73" t="s">
        <v>137</v>
      </c>
      <c r="Z51" s="73" t="s">
        <v>137</v>
      </c>
      <c r="AA51" s="73" t="s">
        <v>137</v>
      </c>
      <c r="AB51" s="73" t="s">
        <v>137</v>
      </c>
      <c r="AC51" s="73" t="s">
        <v>137</v>
      </c>
      <c r="AD51" s="73" t="s">
        <v>137</v>
      </c>
      <c r="AE51" s="73" t="s">
        <v>137</v>
      </c>
      <c r="AF51" s="73" t="s">
        <v>137</v>
      </c>
      <c r="AG51" s="73" t="s">
        <v>137</v>
      </c>
      <c r="AH51" s="73" t="s">
        <v>137</v>
      </c>
      <c r="AI51" s="73" t="s">
        <v>137</v>
      </c>
      <c r="AJ51" s="73" t="s">
        <v>137</v>
      </c>
      <c r="AK51" s="73" t="s">
        <v>137</v>
      </c>
      <c r="AL51" s="73" t="s">
        <v>137</v>
      </c>
      <c r="AM51" s="73" t="s">
        <v>137</v>
      </c>
      <c r="AN51" s="73" t="s">
        <v>137</v>
      </c>
      <c r="AO51" s="74" t="s">
        <v>137</v>
      </c>
      <c r="AP51" s="67" t="s">
        <v>120</v>
      </c>
      <c r="AQ51" s="68" t="s">
        <v>137</v>
      </c>
      <c r="AR51" s="68" t="s">
        <v>137</v>
      </c>
      <c r="AS51" s="68" t="s">
        <v>137</v>
      </c>
      <c r="AT51" s="68" t="s">
        <v>137</v>
      </c>
      <c r="AU51" s="68" t="s">
        <v>137</v>
      </c>
      <c r="AV51" s="68" t="s">
        <v>137</v>
      </c>
      <c r="AW51" s="69" t="s">
        <v>137</v>
      </c>
      <c r="AX51" s="67" t="s">
        <v>145</v>
      </c>
      <c r="AY51" s="68" t="s">
        <v>137</v>
      </c>
      <c r="AZ51" s="68" t="s">
        <v>137</v>
      </c>
      <c r="BA51" s="68" t="s">
        <v>137</v>
      </c>
      <c r="BB51" s="69" t="s">
        <v>137</v>
      </c>
      <c r="BC51" s="67" t="s">
        <v>145</v>
      </c>
      <c r="BD51" s="68" t="s">
        <v>137</v>
      </c>
      <c r="BE51" s="68" t="s">
        <v>137</v>
      </c>
      <c r="BF51" s="68" t="s">
        <v>137</v>
      </c>
      <c r="BG51" s="68" t="s">
        <v>137</v>
      </c>
      <c r="BH51" s="68" t="s">
        <v>137</v>
      </c>
      <c r="BI51" s="68" t="s">
        <v>137</v>
      </c>
      <c r="BJ51" s="68" t="s">
        <v>137</v>
      </c>
      <c r="BK51" s="68" t="s">
        <v>137</v>
      </c>
      <c r="BL51" s="68" t="s">
        <v>137</v>
      </c>
      <c r="BM51" s="68" t="s">
        <v>137</v>
      </c>
      <c r="BN51" s="69" t="s">
        <v>137</v>
      </c>
      <c r="BO51" s="67" t="s">
        <v>140</v>
      </c>
      <c r="BP51" s="68" t="s">
        <v>137</v>
      </c>
      <c r="BQ51" s="68" t="s">
        <v>137</v>
      </c>
      <c r="BR51" s="68" t="s">
        <v>137</v>
      </c>
      <c r="BS51" s="68" t="s">
        <v>137</v>
      </c>
      <c r="BT51" s="68" t="s">
        <v>137</v>
      </c>
      <c r="BU51" s="68" t="s">
        <v>137</v>
      </c>
      <c r="BV51" s="69" t="s">
        <v>137</v>
      </c>
      <c r="BW51" s="81">
        <f>SUM(BW53:CE57)</f>
        <v>3436100.34</v>
      </c>
      <c r="BX51" s="82"/>
      <c r="BY51" s="82"/>
      <c r="BZ51" s="82"/>
      <c r="CA51" s="82"/>
      <c r="CB51" s="82"/>
      <c r="CC51" s="82"/>
      <c r="CD51" s="82"/>
      <c r="CE51" s="83"/>
      <c r="CF51" s="81">
        <f>SUM(CF53:CN57)</f>
        <v>3436100.34</v>
      </c>
      <c r="CG51" s="82"/>
      <c r="CH51" s="82"/>
      <c r="CI51" s="82"/>
      <c r="CJ51" s="82"/>
      <c r="CK51" s="82"/>
      <c r="CL51" s="82"/>
      <c r="CM51" s="82"/>
      <c r="CN51" s="83"/>
      <c r="CO51" s="84">
        <v>0</v>
      </c>
      <c r="CP51" s="85"/>
      <c r="CQ51" s="85"/>
      <c r="CR51" s="85"/>
      <c r="CS51" s="85"/>
      <c r="CT51" s="85"/>
      <c r="CU51" s="85"/>
      <c r="CV51" s="85"/>
      <c r="CW51" s="86"/>
      <c r="CX51" s="81" t="e">
        <f>SUM(CX53:DF57)+#REF!</f>
        <v>#REF!</v>
      </c>
      <c r="CY51" s="82"/>
      <c r="CZ51" s="82"/>
      <c r="DA51" s="82"/>
      <c r="DB51" s="82"/>
      <c r="DC51" s="82"/>
      <c r="DD51" s="82"/>
      <c r="DE51" s="82"/>
      <c r="DF51" s="83"/>
      <c r="DG51" s="81" t="e">
        <f>SUM(DG53:DO57)+#REF!</f>
        <v>#REF!</v>
      </c>
      <c r="DH51" s="82"/>
      <c r="DI51" s="82"/>
      <c r="DJ51" s="82"/>
      <c r="DK51" s="82"/>
      <c r="DL51" s="82"/>
      <c r="DM51" s="82"/>
      <c r="DN51" s="82"/>
      <c r="DO51" s="83"/>
      <c r="DP51" s="84">
        <v>0</v>
      </c>
      <c r="DQ51" s="85"/>
      <c r="DR51" s="85"/>
      <c r="DS51" s="85"/>
      <c r="DT51" s="85"/>
      <c r="DU51" s="85"/>
      <c r="DV51" s="85"/>
      <c r="DW51" s="85"/>
      <c r="DX51" s="86"/>
      <c r="DY51" s="81" t="e">
        <f>SUM(DY53:EG57)+#REF!</f>
        <v>#REF!</v>
      </c>
      <c r="DZ51" s="82"/>
      <c r="EA51" s="82"/>
      <c r="EB51" s="82"/>
      <c r="EC51" s="82"/>
      <c r="ED51" s="82"/>
      <c r="EE51" s="82"/>
      <c r="EF51" s="82"/>
      <c r="EG51" s="83"/>
      <c r="EH51" s="81" t="e">
        <f>SUM(EH53:EP57)+#REF!</f>
        <v>#REF!</v>
      </c>
      <c r="EI51" s="82"/>
      <c r="EJ51" s="82"/>
      <c r="EK51" s="82"/>
      <c r="EL51" s="82"/>
      <c r="EM51" s="82"/>
      <c r="EN51" s="82"/>
      <c r="EO51" s="82"/>
      <c r="EP51" s="83"/>
      <c r="EQ51" s="84">
        <v>0</v>
      </c>
      <c r="ER51" s="85"/>
      <c r="ES51" s="85"/>
      <c r="ET51" s="85"/>
      <c r="EU51" s="85"/>
      <c r="EV51" s="85"/>
      <c r="EW51" s="85"/>
      <c r="EX51" s="85"/>
      <c r="EY51" s="86"/>
    </row>
    <row r="52" spans="1:155" ht="8.25" customHeight="1">
      <c r="A52" s="15"/>
      <c r="B52" s="18"/>
      <c r="C52" s="73" t="s">
        <v>31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4"/>
      <c r="AP52" s="67"/>
      <c r="AQ52" s="68"/>
      <c r="AR52" s="68"/>
      <c r="AS52" s="68"/>
      <c r="AT52" s="68"/>
      <c r="AU52" s="68"/>
      <c r="AV52" s="68"/>
      <c r="AW52" s="69"/>
      <c r="AX52" s="67"/>
      <c r="AY52" s="68"/>
      <c r="AZ52" s="68"/>
      <c r="BA52" s="68"/>
      <c r="BB52" s="69"/>
      <c r="BC52" s="67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9"/>
      <c r="BO52" s="67"/>
      <c r="BP52" s="68"/>
      <c r="BQ52" s="68"/>
      <c r="BR52" s="68"/>
      <c r="BS52" s="68"/>
      <c r="BT52" s="68"/>
      <c r="BU52" s="68"/>
      <c r="BV52" s="69"/>
      <c r="BW52" s="75"/>
      <c r="BX52" s="76"/>
      <c r="BY52" s="76"/>
      <c r="BZ52" s="76"/>
      <c r="CA52" s="76"/>
      <c r="CB52" s="76"/>
      <c r="CC52" s="76"/>
      <c r="CD52" s="76"/>
      <c r="CE52" s="77"/>
      <c r="CF52" s="78"/>
      <c r="CG52" s="79"/>
      <c r="CH52" s="79"/>
      <c r="CI52" s="79"/>
      <c r="CJ52" s="79"/>
      <c r="CK52" s="79"/>
      <c r="CL52" s="79"/>
      <c r="CM52" s="79"/>
      <c r="CN52" s="80"/>
      <c r="CO52" s="75"/>
      <c r="CP52" s="76"/>
      <c r="CQ52" s="76"/>
      <c r="CR52" s="76"/>
      <c r="CS52" s="76"/>
      <c r="CT52" s="76"/>
      <c r="CU52" s="76"/>
      <c r="CV52" s="76"/>
      <c r="CW52" s="77"/>
      <c r="CX52" s="75"/>
      <c r="CY52" s="76"/>
      <c r="CZ52" s="76"/>
      <c r="DA52" s="76"/>
      <c r="DB52" s="76"/>
      <c r="DC52" s="76"/>
      <c r="DD52" s="76"/>
      <c r="DE52" s="76"/>
      <c r="DF52" s="77"/>
      <c r="DG52" s="75"/>
      <c r="DH52" s="76"/>
      <c r="DI52" s="76"/>
      <c r="DJ52" s="76"/>
      <c r="DK52" s="76"/>
      <c r="DL52" s="76"/>
      <c r="DM52" s="76"/>
      <c r="DN52" s="76"/>
      <c r="DO52" s="77"/>
      <c r="DP52" s="75"/>
      <c r="DQ52" s="76"/>
      <c r="DR52" s="76"/>
      <c r="DS52" s="76"/>
      <c r="DT52" s="76"/>
      <c r="DU52" s="76"/>
      <c r="DV52" s="76"/>
      <c r="DW52" s="76"/>
      <c r="DX52" s="77"/>
      <c r="DY52" s="75"/>
      <c r="DZ52" s="76"/>
      <c r="EA52" s="76"/>
      <c r="EB52" s="76"/>
      <c r="EC52" s="76"/>
      <c r="ED52" s="76"/>
      <c r="EE52" s="76"/>
      <c r="EF52" s="76"/>
      <c r="EG52" s="77"/>
      <c r="EH52" s="75"/>
      <c r="EI52" s="76"/>
      <c r="EJ52" s="76"/>
      <c r="EK52" s="76"/>
      <c r="EL52" s="76"/>
      <c r="EM52" s="76"/>
      <c r="EN52" s="76"/>
      <c r="EO52" s="76"/>
      <c r="EP52" s="77"/>
      <c r="EQ52" s="75"/>
      <c r="ER52" s="76"/>
      <c r="ES52" s="76"/>
      <c r="ET52" s="76"/>
      <c r="EU52" s="76"/>
      <c r="EV52" s="76"/>
      <c r="EW52" s="76"/>
      <c r="EX52" s="76"/>
      <c r="EY52" s="77"/>
    </row>
    <row r="53" spans="1:155" ht="15">
      <c r="A53" s="14" t="s">
        <v>137</v>
      </c>
      <c r="B53" s="18" t="s">
        <v>137</v>
      </c>
      <c r="C53" s="73" t="s">
        <v>121</v>
      </c>
      <c r="D53" s="73" t="s">
        <v>137</v>
      </c>
      <c r="E53" s="73" t="s">
        <v>137</v>
      </c>
      <c r="F53" s="73" t="s">
        <v>137</v>
      </c>
      <c r="G53" s="73" t="s">
        <v>137</v>
      </c>
      <c r="H53" s="73" t="s">
        <v>137</v>
      </c>
      <c r="I53" s="73" t="s">
        <v>137</v>
      </c>
      <c r="J53" s="73" t="s">
        <v>137</v>
      </c>
      <c r="K53" s="73" t="s">
        <v>137</v>
      </c>
      <c r="L53" s="73" t="s">
        <v>137</v>
      </c>
      <c r="M53" s="73" t="s">
        <v>137</v>
      </c>
      <c r="N53" s="73" t="s">
        <v>137</v>
      </c>
      <c r="O53" s="73" t="s">
        <v>137</v>
      </c>
      <c r="P53" s="73" t="s">
        <v>137</v>
      </c>
      <c r="Q53" s="73" t="s">
        <v>137</v>
      </c>
      <c r="R53" s="73" t="s">
        <v>137</v>
      </c>
      <c r="S53" s="73" t="s">
        <v>137</v>
      </c>
      <c r="T53" s="73" t="s">
        <v>137</v>
      </c>
      <c r="U53" s="73" t="s">
        <v>137</v>
      </c>
      <c r="V53" s="73" t="s">
        <v>137</v>
      </c>
      <c r="W53" s="73" t="s">
        <v>137</v>
      </c>
      <c r="X53" s="73" t="s">
        <v>137</v>
      </c>
      <c r="Y53" s="73" t="s">
        <v>137</v>
      </c>
      <c r="Z53" s="73" t="s">
        <v>137</v>
      </c>
      <c r="AA53" s="73" t="s">
        <v>137</v>
      </c>
      <c r="AB53" s="73" t="s">
        <v>137</v>
      </c>
      <c r="AC53" s="73" t="s">
        <v>137</v>
      </c>
      <c r="AD53" s="73" t="s">
        <v>137</v>
      </c>
      <c r="AE53" s="73" t="s">
        <v>137</v>
      </c>
      <c r="AF53" s="73" t="s">
        <v>137</v>
      </c>
      <c r="AG53" s="73" t="s">
        <v>137</v>
      </c>
      <c r="AH53" s="73" t="s">
        <v>137</v>
      </c>
      <c r="AI53" s="73" t="s">
        <v>137</v>
      </c>
      <c r="AJ53" s="73" t="s">
        <v>137</v>
      </c>
      <c r="AK53" s="73" t="s">
        <v>137</v>
      </c>
      <c r="AL53" s="73" t="s">
        <v>137</v>
      </c>
      <c r="AM53" s="73" t="s">
        <v>137</v>
      </c>
      <c r="AN53" s="73" t="s">
        <v>137</v>
      </c>
      <c r="AO53" s="74" t="s">
        <v>137</v>
      </c>
      <c r="AP53" s="67" t="s">
        <v>120</v>
      </c>
      <c r="AQ53" s="68" t="s">
        <v>137</v>
      </c>
      <c r="AR53" s="68" t="s">
        <v>137</v>
      </c>
      <c r="AS53" s="68" t="s">
        <v>137</v>
      </c>
      <c r="AT53" s="68" t="s">
        <v>137</v>
      </c>
      <c r="AU53" s="68" t="s">
        <v>137</v>
      </c>
      <c r="AV53" s="68" t="s">
        <v>137</v>
      </c>
      <c r="AW53" s="69" t="s">
        <v>137</v>
      </c>
      <c r="AX53" s="67" t="s">
        <v>129</v>
      </c>
      <c r="AY53" s="68" t="s">
        <v>137</v>
      </c>
      <c r="AZ53" s="68" t="s">
        <v>137</v>
      </c>
      <c r="BA53" s="68" t="s">
        <v>137</v>
      </c>
      <c r="BB53" s="69" t="s">
        <v>137</v>
      </c>
      <c r="BC53" s="67" t="s">
        <v>139</v>
      </c>
      <c r="BD53" s="68" t="s">
        <v>137</v>
      </c>
      <c r="BE53" s="68" t="s">
        <v>137</v>
      </c>
      <c r="BF53" s="68" t="s">
        <v>137</v>
      </c>
      <c r="BG53" s="68" t="s">
        <v>137</v>
      </c>
      <c r="BH53" s="68" t="s">
        <v>137</v>
      </c>
      <c r="BI53" s="68" t="s">
        <v>137</v>
      </c>
      <c r="BJ53" s="68" t="s">
        <v>137</v>
      </c>
      <c r="BK53" s="68" t="s">
        <v>137</v>
      </c>
      <c r="BL53" s="68" t="s">
        <v>137</v>
      </c>
      <c r="BM53" s="68" t="s">
        <v>137</v>
      </c>
      <c r="BN53" s="69" t="s">
        <v>137</v>
      </c>
      <c r="BO53" s="67" t="s">
        <v>140</v>
      </c>
      <c r="BP53" s="68" t="s">
        <v>137</v>
      </c>
      <c r="BQ53" s="68" t="s">
        <v>137</v>
      </c>
      <c r="BR53" s="68" t="s">
        <v>137</v>
      </c>
      <c r="BS53" s="68" t="s">
        <v>137</v>
      </c>
      <c r="BT53" s="68" t="s">
        <v>137</v>
      </c>
      <c r="BU53" s="68" t="s">
        <v>137</v>
      </c>
      <c r="BV53" s="69" t="s">
        <v>137</v>
      </c>
      <c r="BW53" s="75">
        <f>CF53</f>
        <v>1122520</v>
      </c>
      <c r="BX53" s="76"/>
      <c r="BY53" s="76"/>
      <c r="BZ53" s="76"/>
      <c r="CA53" s="76"/>
      <c r="CB53" s="76"/>
      <c r="CC53" s="76"/>
      <c r="CD53" s="76"/>
      <c r="CE53" s="77"/>
      <c r="CF53" s="78">
        <v>1122520</v>
      </c>
      <c r="CG53" s="79"/>
      <c r="CH53" s="79"/>
      <c r="CI53" s="79"/>
      <c r="CJ53" s="79"/>
      <c r="CK53" s="79"/>
      <c r="CL53" s="79"/>
      <c r="CM53" s="79"/>
      <c r="CN53" s="80"/>
      <c r="CO53" s="75">
        <f>BW53-CF53</f>
        <v>0</v>
      </c>
      <c r="CP53" s="76"/>
      <c r="CQ53" s="76"/>
      <c r="CR53" s="76"/>
      <c r="CS53" s="76"/>
      <c r="CT53" s="76"/>
      <c r="CU53" s="76"/>
      <c r="CV53" s="76"/>
      <c r="CW53" s="77"/>
      <c r="CX53" s="78">
        <f>DG53</f>
        <v>1122520</v>
      </c>
      <c r="CY53" s="79"/>
      <c r="CZ53" s="79"/>
      <c r="DA53" s="79"/>
      <c r="DB53" s="79"/>
      <c r="DC53" s="79"/>
      <c r="DD53" s="79"/>
      <c r="DE53" s="79"/>
      <c r="DF53" s="80"/>
      <c r="DG53" s="78">
        <v>1122520</v>
      </c>
      <c r="DH53" s="79"/>
      <c r="DI53" s="79"/>
      <c r="DJ53" s="79"/>
      <c r="DK53" s="79"/>
      <c r="DL53" s="79"/>
      <c r="DM53" s="79"/>
      <c r="DN53" s="79"/>
      <c r="DO53" s="80"/>
      <c r="DP53" s="78">
        <v>0</v>
      </c>
      <c r="DQ53" s="79"/>
      <c r="DR53" s="79"/>
      <c r="DS53" s="79"/>
      <c r="DT53" s="79"/>
      <c r="DU53" s="79"/>
      <c r="DV53" s="79"/>
      <c r="DW53" s="79"/>
      <c r="DX53" s="80"/>
      <c r="DY53" s="78">
        <f>EH53</f>
        <v>1122520</v>
      </c>
      <c r="DZ53" s="79"/>
      <c r="EA53" s="79"/>
      <c r="EB53" s="79"/>
      <c r="EC53" s="79"/>
      <c r="ED53" s="79"/>
      <c r="EE53" s="79"/>
      <c r="EF53" s="79"/>
      <c r="EG53" s="80"/>
      <c r="EH53" s="78">
        <v>1122520</v>
      </c>
      <c r="EI53" s="79"/>
      <c r="EJ53" s="79"/>
      <c r="EK53" s="79"/>
      <c r="EL53" s="79"/>
      <c r="EM53" s="79"/>
      <c r="EN53" s="79"/>
      <c r="EO53" s="79"/>
      <c r="EP53" s="80"/>
      <c r="EQ53" s="75">
        <v>0</v>
      </c>
      <c r="ER53" s="76"/>
      <c r="ES53" s="76"/>
      <c r="ET53" s="76"/>
      <c r="EU53" s="76"/>
      <c r="EV53" s="76"/>
      <c r="EW53" s="76"/>
      <c r="EX53" s="76"/>
      <c r="EY53" s="77"/>
    </row>
    <row r="54" spans="1:155" ht="15">
      <c r="A54" s="14" t="s">
        <v>137</v>
      </c>
      <c r="B54" s="18" t="s">
        <v>137</v>
      </c>
      <c r="C54" s="73" t="s">
        <v>121</v>
      </c>
      <c r="D54" s="73" t="s">
        <v>137</v>
      </c>
      <c r="E54" s="73" t="s">
        <v>137</v>
      </c>
      <c r="F54" s="73" t="s">
        <v>137</v>
      </c>
      <c r="G54" s="73" t="s">
        <v>137</v>
      </c>
      <c r="H54" s="73" t="s">
        <v>137</v>
      </c>
      <c r="I54" s="73" t="s">
        <v>137</v>
      </c>
      <c r="J54" s="73" t="s">
        <v>137</v>
      </c>
      <c r="K54" s="73" t="s">
        <v>137</v>
      </c>
      <c r="L54" s="73" t="s">
        <v>137</v>
      </c>
      <c r="M54" s="73" t="s">
        <v>137</v>
      </c>
      <c r="N54" s="73" t="s">
        <v>137</v>
      </c>
      <c r="O54" s="73" t="s">
        <v>137</v>
      </c>
      <c r="P54" s="73" t="s">
        <v>137</v>
      </c>
      <c r="Q54" s="73" t="s">
        <v>137</v>
      </c>
      <c r="R54" s="73" t="s">
        <v>137</v>
      </c>
      <c r="S54" s="73" t="s">
        <v>137</v>
      </c>
      <c r="T54" s="73" t="s">
        <v>137</v>
      </c>
      <c r="U54" s="73" t="s">
        <v>137</v>
      </c>
      <c r="V54" s="73" t="s">
        <v>137</v>
      </c>
      <c r="W54" s="73" t="s">
        <v>137</v>
      </c>
      <c r="X54" s="73" t="s">
        <v>137</v>
      </c>
      <c r="Y54" s="73" t="s">
        <v>137</v>
      </c>
      <c r="Z54" s="73" t="s">
        <v>137</v>
      </c>
      <c r="AA54" s="73" t="s">
        <v>137</v>
      </c>
      <c r="AB54" s="73" t="s">
        <v>137</v>
      </c>
      <c r="AC54" s="73" t="s">
        <v>137</v>
      </c>
      <c r="AD54" s="73" t="s">
        <v>137</v>
      </c>
      <c r="AE54" s="73" t="s">
        <v>137</v>
      </c>
      <c r="AF54" s="73" t="s">
        <v>137</v>
      </c>
      <c r="AG54" s="73" t="s">
        <v>137</v>
      </c>
      <c r="AH54" s="73" t="s">
        <v>137</v>
      </c>
      <c r="AI54" s="73" t="s">
        <v>137</v>
      </c>
      <c r="AJ54" s="73" t="s">
        <v>137</v>
      </c>
      <c r="AK54" s="73" t="s">
        <v>137</v>
      </c>
      <c r="AL54" s="73" t="s">
        <v>137</v>
      </c>
      <c r="AM54" s="73" t="s">
        <v>137</v>
      </c>
      <c r="AN54" s="73" t="s">
        <v>137</v>
      </c>
      <c r="AO54" s="74" t="s">
        <v>137</v>
      </c>
      <c r="AP54" s="67" t="s">
        <v>120</v>
      </c>
      <c r="AQ54" s="68" t="s">
        <v>137</v>
      </c>
      <c r="AR54" s="68" t="s">
        <v>137</v>
      </c>
      <c r="AS54" s="68" t="s">
        <v>137</v>
      </c>
      <c r="AT54" s="68" t="s">
        <v>137</v>
      </c>
      <c r="AU54" s="68" t="s">
        <v>137</v>
      </c>
      <c r="AV54" s="68" t="s">
        <v>137</v>
      </c>
      <c r="AW54" s="69" t="s">
        <v>137</v>
      </c>
      <c r="AX54" s="67" t="s">
        <v>129</v>
      </c>
      <c r="AY54" s="68" t="s">
        <v>137</v>
      </c>
      <c r="AZ54" s="68" t="s">
        <v>137</v>
      </c>
      <c r="BA54" s="68" t="s">
        <v>137</v>
      </c>
      <c r="BB54" s="69" t="s">
        <v>137</v>
      </c>
      <c r="BC54" s="67" t="s">
        <v>141</v>
      </c>
      <c r="BD54" s="68" t="s">
        <v>137</v>
      </c>
      <c r="BE54" s="68" t="s">
        <v>137</v>
      </c>
      <c r="BF54" s="68" t="s">
        <v>137</v>
      </c>
      <c r="BG54" s="68" t="s">
        <v>137</v>
      </c>
      <c r="BH54" s="68" t="s">
        <v>137</v>
      </c>
      <c r="BI54" s="68" t="s">
        <v>137</v>
      </c>
      <c r="BJ54" s="68" t="s">
        <v>137</v>
      </c>
      <c r="BK54" s="68" t="s">
        <v>137</v>
      </c>
      <c r="BL54" s="68" t="s">
        <v>137</v>
      </c>
      <c r="BM54" s="68" t="s">
        <v>137</v>
      </c>
      <c r="BN54" s="69" t="s">
        <v>137</v>
      </c>
      <c r="BO54" s="67" t="s">
        <v>106</v>
      </c>
      <c r="BP54" s="68" t="s">
        <v>137</v>
      </c>
      <c r="BQ54" s="68" t="s">
        <v>137</v>
      </c>
      <c r="BR54" s="68" t="s">
        <v>137</v>
      </c>
      <c r="BS54" s="68" t="s">
        <v>137</v>
      </c>
      <c r="BT54" s="68" t="s">
        <v>137</v>
      </c>
      <c r="BU54" s="68" t="s">
        <v>137</v>
      </c>
      <c r="BV54" s="69" t="s">
        <v>137</v>
      </c>
      <c r="BW54" s="75">
        <f>CF54</f>
        <v>353055.34</v>
      </c>
      <c r="BX54" s="76"/>
      <c r="BY54" s="76"/>
      <c r="BZ54" s="76"/>
      <c r="CA54" s="76"/>
      <c r="CB54" s="76"/>
      <c r="CC54" s="76"/>
      <c r="CD54" s="76"/>
      <c r="CE54" s="77"/>
      <c r="CF54" s="78">
        <v>353055.34</v>
      </c>
      <c r="CG54" s="79"/>
      <c r="CH54" s="79"/>
      <c r="CI54" s="79"/>
      <c r="CJ54" s="79"/>
      <c r="CK54" s="79"/>
      <c r="CL54" s="79"/>
      <c r="CM54" s="79"/>
      <c r="CN54" s="80"/>
      <c r="CO54" s="75">
        <f>BW54-CF54</f>
        <v>0</v>
      </c>
      <c r="CP54" s="76"/>
      <c r="CQ54" s="76"/>
      <c r="CR54" s="76"/>
      <c r="CS54" s="76"/>
      <c r="CT54" s="76"/>
      <c r="CU54" s="76"/>
      <c r="CV54" s="76"/>
      <c r="CW54" s="77"/>
      <c r="CX54" s="75">
        <f>DG54</f>
        <v>409904</v>
      </c>
      <c r="CY54" s="76"/>
      <c r="CZ54" s="76"/>
      <c r="DA54" s="76"/>
      <c r="DB54" s="76"/>
      <c r="DC54" s="76"/>
      <c r="DD54" s="76"/>
      <c r="DE54" s="76"/>
      <c r="DF54" s="77"/>
      <c r="DG54" s="75">
        <v>409904</v>
      </c>
      <c r="DH54" s="76"/>
      <c r="DI54" s="76"/>
      <c r="DJ54" s="76"/>
      <c r="DK54" s="76"/>
      <c r="DL54" s="76"/>
      <c r="DM54" s="76"/>
      <c r="DN54" s="76"/>
      <c r="DO54" s="77"/>
      <c r="DP54" s="75">
        <v>0</v>
      </c>
      <c r="DQ54" s="76"/>
      <c r="DR54" s="76"/>
      <c r="DS54" s="76"/>
      <c r="DT54" s="76"/>
      <c r="DU54" s="76"/>
      <c r="DV54" s="76"/>
      <c r="DW54" s="76"/>
      <c r="DX54" s="77"/>
      <c r="DY54" s="78">
        <f>EH54</f>
        <v>504869.13620000001</v>
      </c>
      <c r="DZ54" s="79"/>
      <c r="EA54" s="79"/>
      <c r="EB54" s="79"/>
      <c r="EC54" s="79"/>
      <c r="ED54" s="79"/>
      <c r="EE54" s="79"/>
      <c r="EF54" s="79"/>
      <c r="EG54" s="80"/>
      <c r="EH54" s="75">
        <f>CF54*1.43</f>
        <v>504869.13620000001</v>
      </c>
      <c r="EI54" s="76"/>
      <c r="EJ54" s="76"/>
      <c r="EK54" s="76"/>
      <c r="EL54" s="76"/>
      <c r="EM54" s="76"/>
      <c r="EN54" s="76"/>
      <c r="EO54" s="76"/>
      <c r="EP54" s="77"/>
      <c r="EQ54" s="75">
        <v>0</v>
      </c>
      <c r="ER54" s="76"/>
      <c r="ES54" s="76"/>
      <c r="ET54" s="76"/>
      <c r="EU54" s="76"/>
      <c r="EV54" s="76"/>
      <c r="EW54" s="76"/>
      <c r="EX54" s="76"/>
      <c r="EY54" s="77"/>
    </row>
    <row r="55" spans="1:155" ht="15">
      <c r="A55" s="14" t="s">
        <v>137</v>
      </c>
      <c r="B55" s="18" t="s">
        <v>137</v>
      </c>
      <c r="C55" s="73" t="s">
        <v>121</v>
      </c>
      <c r="D55" s="73" t="s">
        <v>137</v>
      </c>
      <c r="E55" s="73" t="s">
        <v>137</v>
      </c>
      <c r="F55" s="73" t="s">
        <v>137</v>
      </c>
      <c r="G55" s="73" t="s">
        <v>137</v>
      </c>
      <c r="H55" s="73" t="s">
        <v>137</v>
      </c>
      <c r="I55" s="73" t="s">
        <v>137</v>
      </c>
      <c r="J55" s="73" t="s">
        <v>137</v>
      </c>
      <c r="K55" s="73" t="s">
        <v>137</v>
      </c>
      <c r="L55" s="73" t="s">
        <v>137</v>
      </c>
      <c r="M55" s="73" t="s">
        <v>137</v>
      </c>
      <c r="N55" s="73" t="s">
        <v>137</v>
      </c>
      <c r="O55" s="73" t="s">
        <v>137</v>
      </c>
      <c r="P55" s="73" t="s">
        <v>137</v>
      </c>
      <c r="Q55" s="73" t="s">
        <v>137</v>
      </c>
      <c r="R55" s="73" t="s">
        <v>137</v>
      </c>
      <c r="S55" s="73" t="s">
        <v>137</v>
      </c>
      <c r="T55" s="73" t="s">
        <v>137</v>
      </c>
      <c r="U55" s="73" t="s">
        <v>137</v>
      </c>
      <c r="V55" s="73" t="s">
        <v>137</v>
      </c>
      <c r="W55" s="73" t="s">
        <v>137</v>
      </c>
      <c r="X55" s="73" t="s">
        <v>137</v>
      </c>
      <c r="Y55" s="73" t="s">
        <v>137</v>
      </c>
      <c r="Z55" s="73" t="s">
        <v>137</v>
      </c>
      <c r="AA55" s="73" t="s">
        <v>137</v>
      </c>
      <c r="AB55" s="73" t="s">
        <v>137</v>
      </c>
      <c r="AC55" s="73" t="s">
        <v>137</v>
      </c>
      <c r="AD55" s="73" t="s">
        <v>137</v>
      </c>
      <c r="AE55" s="73" t="s">
        <v>137</v>
      </c>
      <c r="AF55" s="73" t="s">
        <v>137</v>
      </c>
      <c r="AG55" s="73" t="s">
        <v>137</v>
      </c>
      <c r="AH55" s="73" t="s">
        <v>137</v>
      </c>
      <c r="AI55" s="73" t="s">
        <v>137</v>
      </c>
      <c r="AJ55" s="73" t="s">
        <v>137</v>
      </c>
      <c r="AK55" s="73" t="s">
        <v>137</v>
      </c>
      <c r="AL55" s="73" t="s">
        <v>137</v>
      </c>
      <c r="AM55" s="73" t="s">
        <v>137</v>
      </c>
      <c r="AN55" s="73" t="s">
        <v>137</v>
      </c>
      <c r="AO55" s="74" t="s">
        <v>137</v>
      </c>
      <c r="AP55" s="67" t="s">
        <v>120</v>
      </c>
      <c r="AQ55" s="68" t="s">
        <v>137</v>
      </c>
      <c r="AR55" s="68" t="s">
        <v>137</v>
      </c>
      <c r="AS55" s="68" t="s">
        <v>137</v>
      </c>
      <c r="AT55" s="68" t="s">
        <v>137</v>
      </c>
      <c r="AU55" s="68" t="s">
        <v>137</v>
      </c>
      <c r="AV55" s="68" t="s">
        <v>137</v>
      </c>
      <c r="AW55" s="69" t="s">
        <v>137</v>
      </c>
      <c r="AX55" s="67" t="s">
        <v>129</v>
      </c>
      <c r="AY55" s="68" t="s">
        <v>137</v>
      </c>
      <c r="AZ55" s="68" t="s">
        <v>137</v>
      </c>
      <c r="BA55" s="68" t="s">
        <v>137</v>
      </c>
      <c r="BB55" s="69" t="s">
        <v>137</v>
      </c>
      <c r="BC55" s="67" t="s">
        <v>148</v>
      </c>
      <c r="BD55" s="68" t="s">
        <v>137</v>
      </c>
      <c r="BE55" s="68" t="s">
        <v>137</v>
      </c>
      <c r="BF55" s="68" t="s">
        <v>137</v>
      </c>
      <c r="BG55" s="68" t="s">
        <v>137</v>
      </c>
      <c r="BH55" s="68" t="s">
        <v>137</v>
      </c>
      <c r="BI55" s="68" t="s">
        <v>137</v>
      </c>
      <c r="BJ55" s="68" t="s">
        <v>137</v>
      </c>
      <c r="BK55" s="68" t="s">
        <v>137</v>
      </c>
      <c r="BL55" s="68" t="s">
        <v>137</v>
      </c>
      <c r="BM55" s="68" t="s">
        <v>137</v>
      </c>
      <c r="BN55" s="69" t="s">
        <v>137</v>
      </c>
      <c r="BO55" s="67" t="s">
        <v>128</v>
      </c>
      <c r="BP55" s="68" t="s">
        <v>137</v>
      </c>
      <c r="BQ55" s="68" t="s">
        <v>137</v>
      </c>
      <c r="BR55" s="68" t="s">
        <v>137</v>
      </c>
      <c r="BS55" s="68" t="s">
        <v>137</v>
      </c>
      <c r="BT55" s="68" t="s">
        <v>137</v>
      </c>
      <c r="BU55" s="68" t="s">
        <v>137</v>
      </c>
      <c r="BV55" s="69" t="s">
        <v>137</v>
      </c>
      <c r="BW55" s="75">
        <f>CF55</f>
        <v>1862665</v>
      </c>
      <c r="BX55" s="76"/>
      <c r="BY55" s="76"/>
      <c r="BZ55" s="76"/>
      <c r="CA55" s="76"/>
      <c r="CB55" s="76"/>
      <c r="CC55" s="76"/>
      <c r="CD55" s="76"/>
      <c r="CE55" s="77"/>
      <c r="CF55" s="78">
        <v>1862665</v>
      </c>
      <c r="CG55" s="79"/>
      <c r="CH55" s="79"/>
      <c r="CI55" s="79"/>
      <c r="CJ55" s="79"/>
      <c r="CK55" s="79"/>
      <c r="CL55" s="79"/>
      <c r="CM55" s="79"/>
      <c r="CN55" s="80"/>
      <c r="CO55" s="75">
        <f>BW55-CF55</f>
        <v>0</v>
      </c>
      <c r="CP55" s="76"/>
      <c r="CQ55" s="76"/>
      <c r="CR55" s="76"/>
      <c r="CS55" s="76"/>
      <c r="CT55" s="76"/>
      <c r="CU55" s="76"/>
      <c r="CV55" s="76"/>
      <c r="CW55" s="77"/>
      <c r="CX55" s="78">
        <f>DG55</f>
        <v>2016200</v>
      </c>
      <c r="CY55" s="79"/>
      <c r="CZ55" s="79"/>
      <c r="DA55" s="79"/>
      <c r="DB55" s="79"/>
      <c r="DC55" s="79"/>
      <c r="DD55" s="79"/>
      <c r="DE55" s="79"/>
      <c r="DF55" s="80"/>
      <c r="DG55" s="75">
        <v>2016200</v>
      </c>
      <c r="DH55" s="76"/>
      <c r="DI55" s="76"/>
      <c r="DJ55" s="76"/>
      <c r="DK55" s="76"/>
      <c r="DL55" s="76"/>
      <c r="DM55" s="76"/>
      <c r="DN55" s="76"/>
      <c r="DO55" s="77"/>
      <c r="DP55" s="75">
        <v>0</v>
      </c>
      <c r="DQ55" s="76"/>
      <c r="DR55" s="76"/>
      <c r="DS55" s="76"/>
      <c r="DT55" s="76"/>
      <c r="DU55" s="76"/>
      <c r="DV55" s="76"/>
      <c r="DW55" s="76"/>
      <c r="DX55" s="77"/>
      <c r="DY55" s="78">
        <f>EH55</f>
        <v>2141300</v>
      </c>
      <c r="DZ55" s="79"/>
      <c r="EA55" s="79"/>
      <c r="EB55" s="79"/>
      <c r="EC55" s="79"/>
      <c r="ED55" s="79"/>
      <c r="EE55" s="79"/>
      <c r="EF55" s="79"/>
      <c r="EG55" s="80"/>
      <c r="EH55" s="75">
        <v>2141300</v>
      </c>
      <c r="EI55" s="76"/>
      <c r="EJ55" s="76"/>
      <c r="EK55" s="76"/>
      <c r="EL55" s="76"/>
      <c r="EM55" s="76"/>
      <c r="EN55" s="76"/>
      <c r="EO55" s="76"/>
      <c r="EP55" s="77"/>
      <c r="EQ55" s="75">
        <v>0</v>
      </c>
      <c r="ER55" s="76"/>
      <c r="ES55" s="76"/>
      <c r="ET55" s="76"/>
      <c r="EU55" s="76"/>
      <c r="EV55" s="76"/>
      <c r="EW55" s="76"/>
      <c r="EX55" s="76"/>
      <c r="EY55" s="77"/>
    </row>
    <row r="56" spans="1:155" ht="15">
      <c r="A56" s="14" t="s">
        <v>137</v>
      </c>
      <c r="B56" s="18" t="s">
        <v>137</v>
      </c>
      <c r="C56" s="73" t="s">
        <v>121</v>
      </c>
      <c r="D56" s="73" t="s">
        <v>137</v>
      </c>
      <c r="E56" s="73" t="s">
        <v>137</v>
      </c>
      <c r="F56" s="73" t="s">
        <v>137</v>
      </c>
      <c r="G56" s="73" t="s">
        <v>137</v>
      </c>
      <c r="H56" s="73" t="s">
        <v>137</v>
      </c>
      <c r="I56" s="73" t="s">
        <v>137</v>
      </c>
      <c r="J56" s="73" t="s">
        <v>137</v>
      </c>
      <c r="K56" s="73" t="s">
        <v>137</v>
      </c>
      <c r="L56" s="73" t="s">
        <v>137</v>
      </c>
      <c r="M56" s="73" t="s">
        <v>137</v>
      </c>
      <c r="N56" s="73" t="s">
        <v>137</v>
      </c>
      <c r="O56" s="73" t="s">
        <v>137</v>
      </c>
      <c r="P56" s="73" t="s">
        <v>137</v>
      </c>
      <c r="Q56" s="73" t="s">
        <v>137</v>
      </c>
      <c r="R56" s="73" t="s">
        <v>137</v>
      </c>
      <c r="S56" s="73" t="s">
        <v>137</v>
      </c>
      <c r="T56" s="73" t="s">
        <v>137</v>
      </c>
      <c r="U56" s="73" t="s">
        <v>137</v>
      </c>
      <c r="V56" s="73" t="s">
        <v>137</v>
      </c>
      <c r="W56" s="73" t="s">
        <v>137</v>
      </c>
      <c r="X56" s="73" t="s">
        <v>137</v>
      </c>
      <c r="Y56" s="73" t="s">
        <v>137</v>
      </c>
      <c r="Z56" s="73" t="s">
        <v>137</v>
      </c>
      <c r="AA56" s="73" t="s">
        <v>137</v>
      </c>
      <c r="AB56" s="73" t="s">
        <v>137</v>
      </c>
      <c r="AC56" s="73" t="s">
        <v>137</v>
      </c>
      <c r="AD56" s="73" t="s">
        <v>137</v>
      </c>
      <c r="AE56" s="73" t="s">
        <v>137</v>
      </c>
      <c r="AF56" s="73" t="s">
        <v>137</v>
      </c>
      <c r="AG56" s="73" t="s">
        <v>137</v>
      </c>
      <c r="AH56" s="73" t="s">
        <v>137</v>
      </c>
      <c r="AI56" s="73" t="s">
        <v>137</v>
      </c>
      <c r="AJ56" s="73" t="s">
        <v>137</v>
      </c>
      <c r="AK56" s="73" t="s">
        <v>137</v>
      </c>
      <c r="AL56" s="73" t="s">
        <v>137</v>
      </c>
      <c r="AM56" s="73" t="s">
        <v>137</v>
      </c>
      <c r="AN56" s="73" t="s">
        <v>137</v>
      </c>
      <c r="AO56" s="74" t="s">
        <v>137</v>
      </c>
      <c r="AP56" s="67" t="s">
        <v>120</v>
      </c>
      <c r="AQ56" s="68" t="s">
        <v>137</v>
      </c>
      <c r="AR56" s="68" t="s">
        <v>137</v>
      </c>
      <c r="AS56" s="68" t="s">
        <v>137</v>
      </c>
      <c r="AT56" s="68" t="s">
        <v>137</v>
      </c>
      <c r="AU56" s="68" t="s">
        <v>137</v>
      </c>
      <c r="AV56" s="68" t="s">
        <v>137</v>
      </c>
      <c r="AW56" s="69" t="s">
        <v>137</v>
      </c>
      <c r="AX56" s="67" t="s">
        <v>129</v>
      </c>
      <c r="AY56" s="68" t="s">
        <v>137</v>
      </c>
      <c r="AZ56" s="68" t="s">
        <v>137</v>
      </c>
      <c r="BA56" s="68" t="s">
        <v>137</v>
      </c>
      <c r="BB56" s="69" t="s">
        <v>137</v>
      </c>
      <c r="BC56" s="67" t="s">
        <v>142</v>
      </c>
      <c r="BD56" s="68" t="s">
        <v>137</v>
      </c>
      <c r="BE56" s="68" t="s">
        <v>137</v>
      </c>
      <c r="BF56" s="68" t="s">
        <v>137</v>
      </c>
      <c r="BG56" s="68" t="s">
        <v>137</v>
      </c>
      <c r="BH56" s="68" t="s">
        <v>137</v>
      </c>
      <c r="BI56" s="68" t="s">
        <v>137</v>
      </c>
      <c r="BJ56" s="68" t="s">
        <v>137</v>
      </c>
      <c r="BK56" s="68" t="s">
        <v>137</v>
      </c>
      <c r="BL56" s="68" t="s">
        <v>137</v>
      </c>
      <c r="BM56" s="68" t="s">
        <v>137</v>
      </c>
      <c r="BN56" s="69" t="s">
        <v>137</v>
      </c>
      <c r="BO56" s="67" t="s">
        <v>102</v>
      </c>
      <c r="BP56" s="68" t="s">
        <v>137</v>
      </c>
      <c r="BQ56" s="68" t="s">
        <v>137</v>
      </c>
      <c r="BR56" s="68" t="s">
        <v>137</v>
      </c>
      <c r="BS56" s="68" t="s">
        <v>137</v>
      </c>
      <c r="BT56" s="68" t="s">
        <v>137</v>
      </c>
      <c r="BU56" s="68" t="s">
        <v>137</v>
      </c>
      <c r="BV56" s="69" t="s">
        <v>137</v>
      </c>
      <c r="BW56" s="75">
        <f>CF56</f>
        <v>48900</v>
      </c>
      <c r="BX56" s="76"/>
      <c r="BY56" s="76"/>
      <c r="BZ56" s="76"/>
      <c r="CA56" s="76"/>
      <c r="CB56" s="76"/>
      <c r="CC56" s="76"/>
      <c r="CD56" s="76"/>
      <c r="CE56" s="77"/>
      <c r="CF56" s="78">
        <v>48900</v>
      </c>
      <c r="CG56" s="79"/>
      <c r="CH56" s="79"/>
      <c r="CI56" s="79"/>
      <c r="CJ56" s="79"/>
      <c r="CK56" s="79"/>
      <c r="CL56" s="79"/>
      <c r="CM56" s="79"/>
      <c r="CN56" s="80"/>
      <c r="CO56" s="75">
        <f>BW56-CF56</f>
        <v>0</v>
      </c>
      <c r="CP56" s="76"/>
      <c r="CQ56" s="76"/>
      <c r="CR56" s="76"/>
      <c r="CS56" s="76"/>
      <c r="CT56" s="76"/>
      <c r="CU56" s="76"/>
      <c r="CV56" s="76"/>
      <c r="CW56" s="77"/>
      <c r="CX56" s="75">
        <f>DG56</f>
        <v>24400</v>
      </c>
      <c r="CY56" s="76"/>
      <c r="CZ56" s="76"/>
      <c r="DA56" s="76"/>
      <c r="DB56" s="76"/>
      <c r="DC56" s="76"/>
      <c r="DD56" s="76"/>
      <c r="DE56" s="76"/>
      <c r="DF56" s="77"/>
      <c r="DG56" s="75">
        <v>24400</v>
      </c>
      <c r="DH56" s="76"/>
      <c r="DI56" s="76"/>
      <c r="DJ56" s="76"/>
      <c r="DK56" s="76"/>
      <c r="DL56" s="76"/>
      <c r="DM56" s="76"/>
      <c r="DN56" s="76"/>
      <c r="DO56" s="77"/>
      <c r="DP56" s="75">
        <v>0</v>
      </c>
      <c r="DQ56" s="76"/>
      <c r="DR56" s="76"/>
      <c r="DS56" s="76"/>
      <c r="DT56" s="76"/>
      <c r="DU56" s="76"/>
      <c r="DV56" s="76"/>
      <c r="DW56" s="76"/>
      <c r="DX56" s="77"/>
      <c r="DY56" s="78">
        <f>EH56</f>
        <v>51589.5</v>
      </c>
      <c r="DZ56" s="79"/>
      <c r="EA56" s="79"/>
      <c r="EB56" s="79"/>
      <c r="EC56" s="79"/>
      <c r="ED56" s="79"/>
      <c r="EE56" s="79"/>
      <c r="EF56" s="79"/>
      <c r="EG56" s="80"/>
      <c r="EH56" s="75">
        <f>CF56*1.055</f>
        <v>51589.5</v>
      </c>
      <c r="EI56" s="76"/>
      <c r="EJ56" s="76"/>
      <c r="EK56" s="76"/>
      <c r="EL56" s="76"/>
      <c r="EM56" s="76"/>
      <c r="EN56" s="76"/>
      <c r="EO56" s="76"/>
      <c r="EP56" s="77"/>
      <c r="EQ56" s="75">
        <v>0</v>
      </c>
      <c r="ER56" s="76"/>
      <c r="ES56" s="76"/>
      <c r="ET56" s="76"/>
      <c r="EU56" s="76"/>
      <c r="EV56" s="76"/>
      <c r="EW56" s="76"/>
      <c r="EX56" s="76"/>
      <c r="EY56" s="77"/>
    </row>
    <row r="57" spans="1:155" ht="15">
      <c r="A57" s="14" t="s">
        <v>137</v>
      </c>
      <c r="B57" s="18" t="s">
        <v>137</v>
      </c>
      <c r="C57" s="73" t="s">
        <v>121</v>
      </c>
      <c r="D57" s="73" t="s">
        <v>137</v>
      </c>
      <c r="E57" s="73" t="s">
        <v>137</v>
      </c>
      <c r="F57" s="73" t="s">
        <v>137</v>
      </c>
      <c r="G57" s="73" t="s">
        <v>137</v>
      </c>
      <c r="H57" s="73" t="s">
        <v>137</v>
      </c>
      <c r="I57" s="73" t="s">
        <v>137</v>
      </c>
      <c r="J57" s="73" t="s">
        <v>137</v>
      </c>
      <c r="K57" s="73" t="s">
        <v>137</v>
      </c>
      <c r="L57" s="73" t="s">
        <v>137</v>
      </c>
      <c r="M57" s="73" t="s">
        <v>137</v>
      </c>
      <c r="N57" s="73" t="s">
        <v>137</v>
      </c>
      <c r="O57" s="73" t="s">
        <v>137</v>
      </c>
      <c r="P57" s="73" t="s">
        <v>137</v>
      </c>
      <c r="Q57" s="73" t="s">
        <v>137</v>
      </c>
      <c r="R57" s="73" t="s">
        <v>137</v>
      </c>
      <c r="S57" s="73" t="s">
        <v>137</v>
      </c>
      <c r="T57" s="73" t="s">
        <v>137</v>
      </c>
      <c r="U57" s="73" t="s">
        <v>137</v>
      </c>
      <c r="V57" s="73" t="s">
        <v>137</v>
      </c>
      <c r="W57" s="73" t="s">
        <v>137</v>
      </c>
      <c r="X57" s="73" t="s">
        <v>137</v>
      </c>
      <c r="Y57" s="73" t="s">
        <v>137</v>
      </c>
      <c r="Z57" s="73" t="s">
        <v>137</v>
      </c>
      <c r="AA57" s="73" t="s">
        <v>137</v>
      </c>
      <c r="AB57" s="73" t="s">
        <v>137</v>
      </c>
      <c r="AC57" s="73" t="s">
        <v>137</v>
      </c>
      <c r="AD57" s="73" t="s">
        <v>137</v>
      </c>
      <c r="AE57" s="73" t="s">
        <v>137</v>
      </c>
      <c r="AF57" s="73" t="s">
        <v>137</v>
      </c>
      <c r="AG57" s="73" t="s">
        <v>137</v>
      </c>
      <c r="AH57" s="73" t="s">
        <v>137</v>
      </c>
      <c r="AI57" s="73" t="s">
        <v>137</v>
      </c>
      <c r="AJ57" s="73" t="s">
        <v>137</v>
      </c>
      <c r="AK57" s="73" t="s">
        <v>137</v>
      </c>
      <c r="AL57" s="73" t="s">
        <v>137</v>
      </c>
      <c r="AM57" s="73" t="s">
        <v>137</v>
      </c>
      <c r="AN57" s="73" t="s">
        <v>137</v>
      </c>
      <c r="AO57" s="74" t="s">
        <v>137</v>
      </c>
      <c r="AP57" s="67" t="s">
        <v>120</v>
      </c>
      <c r="AQ57" s="68" t="s">
        <v>137</v>
      </c>
      <c r="AR57" s="68" t="s">
        <v>137</v>
      </c>
      <c r="AS57" s="68" t="s">
        <v>137</v>
      </c>
      <c r="AT57" s="68" t="s">
        <v>137</v>
      </c>
      <c r="AU57" s="68" t="s">
        <v>137</v>
      </c>
      <c r="AV57" s="68" t="s">
        <v>137</v>
      </c>
      <c r="AW57" s="69" t="s">
        <v>137</v>
      </c>
      <c r="AX57" s="67" t="s">
        <v>129</v>
      </c>
      <c r="AY57" s="68" t="s">
        <v>137</v>
      </c>
      <c r="AZ57" s="68" t="s">
        <v>137</v>
      </c>
      <c r="BA57" s="68" t="s">
        <v>137</v>
      </c>
      <c r="BB57" s="69" t="s">
        <v>137</v>
      </c>
      <c r="BC57" s="67" t="s">
        <v>142</v>
      </c>
      <c r="BD57" s="68" t="s">
        <v>137</v>
      </c>
      <c r="BE57" s="68" t="s">
        <v>137</v>
      </c>
      <c r="BF57" s="68" t="s">
        <v>137</v>
      </c>
      <c r="BG57" s="68" t="s">
        <v>137</v>
      </c>
      <c r="BH57" s="68" t="s">
        <v>137</v>
      </c>
      <c r="BI57" s="68" t="s">
        <v>137</v>
      </c>
      <c r="BJ57" s="68" t="s">
        <v>137</v>
      </c>
      <c r="BK57" s="68" t="s">
        <v>137</v>
      </c>
      <c r="BL57" s="68" t="s">
        <v>137</v>
      </c>
      <c r="BM57" s="68" t="s">
        <v>137</v>
      </c>
      <c r="BN57" s="69" t="s">
        <v>137</v>
      </c>
      <c r="BO57" s="67" t="s">
        <v>104</v>
      </c>
      <c r="BP57" s="68" t="s">
        <v>137</v>
      </c>
      <c r="BQ57" s="68" t="s">
        <v>137</v>
      </c>
      <c r="BR57" s="68" t="s">
        <v>137</v>
      </c>
      <c r="BS57" s="68" t="s">
        <v>137</v>
      </c>
      <c r="BT57" s="68" t="s">
        <v>137</v>
      </c>
      <c r="BU57" s="68" t="s">
        <v>137</v>
      </c>
      <c r="BV57" s="69" t="s">
        <v>137</v>
      </c>
      <c r="BW57" s="75">
        <f>CF57</f>
        <v>48960</v>
      </c>
      <c r="BX57" s="76"/>
      <c r="BY57" s="76"/>
      <c r="BZ57" s="76"/>
      <c r="CA57" s="76"/>
      <c r="CB57" s="76"/>
      <c r="CC57" s="76"/>
      <c r="CD57" s="76"/>
      <c r="CE57" s="77"/>
      <c r="CF57" s="78">
        <v>48960</v>
      </c>
      <c r="CG57" s="79"/>
      <c r="CH57" s="79"/>
      <c r="CI57" s="79"/>
      <c r="CJ57" s="79"/>
      <c r="CK57" s="79"/>
      <c r="CL57" s="79"/>
      <c r="CM57" s="79"/>
      <c r="CN57" s="80"/>
      <c r="CO57" s="75">
        <v>0</v>
      </c>
      <c r="CP57" s="76"/>
      <c r="CQ57" s="76"/>
      <c r="CR57" s="76"/>
      <c r="CS57" s="76"/>
      <c r="CT57" s="76"/>
      <c r="CU57" s="76"/>
      <c r="CV57" s="76"/>
      <c r="CW57" s="77"/>
      <c r="CX57" s="78">
        <f>DG57</f>
        <v>59731.199999999997</v>
      </c>
      <c r="CY57" s="79"/>
      <c r="CZ57" s="79"/>
      <c r="DA57" s="79"/>
      <c r="DB57" s="79"/>
      <c r="DC57" s="79"/>
      <c r="DD57" s="79"/>
      <c r="DE57" s="79"/>
      <c r="DF57" s="80"/>
      <c r="DG57" s="75">
        <f>CF57*1.22</f>
        <v>59731.199999999997</v>
      </c>
      <c r="DH57" s="76"/>
      <c r="DI57" s="76"/>
      <c r="DJ57" s="76"/>
      <c r="DK57" s="76"/>
      <c r="DL57" s="76"/>
      <c r="DM57" s="76"/>
      <c r="DN57" s="76"/>
      <c r="DO57" s="77"/>
      <c r="DP57" s="75">
        <v>0</v>
      </c>
      <c r="DQ57" s="76"/>
      <c r="DR57" s="76"/>
      <c r="DS57" s="76"/>
      <c r="DT57" s="76"/>
      <c r="DU57" s="76"/>
      <c r="DV57" s="76"/>
      <c r="DW57" s="76"/>
      <c r="DX57" s="77"/>
      <c r="DY57" s="78">
        <f>EH57</f>
        <v>66585.600000000006</v>
      </c>
      <c r="DZ57" s="79"/>
      <c r="EA57" s="79"/>
      <c r="EB57" s="79"/>
      <c r="EC57" s="79"/>
      <c r="ED57" s="79"/>
      <c r="EE57" s="79"/>
      <c r="EF57" s="79"/>
      <c r="EG57" s="80"/>
      <c r="EH57" s="75">
        <f>CF57*1.36</f>
        <v>66585.600000000006</v>
      </c>
      <c r="EI57" s="76"/>
      <c r="EJ57" s="76"/>
      <c r="EK57" s="76"/>
      <c r="EL57" s="76"/>
      <c r="EM57" s="76"/>
      <c r="EN57" s="76"/>
      <c r="EO57" s="76"/>
      <c r="EP57" s="77"/>
      <c r="EQ57" s="75">
        <v>0</v>
      </c>
      <c r="ER57" s="76"/>
      <c r="ES57" s="76"/>
      <c r="ET57" s="76"/>
      <c r="EU57" s="76"/>
      <c r="EV57" s="76"/>
      <c r="EW57" s="76"/>
      <c r="EX57" s="76"/>
      <c r="EY57" s="77"/>
    </row>
    <row r="58" spans="1:155" ht="15">
      <c r="A58" s="14" t="s">
        <v>137</v>
      </c>
      <c r="B58" s="70" t="s">
        <v>123</v>
      </c>
      <c r="C58" s="73" t="s">
        <v>137</v>
      </c>
      <c r="D58" s="73" t="s">
        <v>137</v>
      </c>
      <c r="E58" s="73" t="s">
        <v>137</v>
      </c>
      <c r="F58" s="73" t="s">
        <v>137</v>
      </c>
      <c r="G58" s="73" t="s">
        <v>137</v>
      </c>
      <c r="H58" s="73" t="s">
        <v>137</v>
      </c>
      <c r="I58" s="73" t="s">
        <v>137</v>
      </c>
      <c r="J58" s="73" t="s">
        <v>137</v>
      </c>
      <c r="K58" s="73" t="s">
        <v>137</v>
      </c>
      <c r="L58" s="73" t="s">
        <v>137</v>
      </c>
      <c r="M58" s="73" t="s">
        <v>137</v>
      </c>
      <c r="N58" s="73" t="s">
        <v>137</v>
      </c>
      <c r="O58" s="73" t="s">
        <v>137</v>
      </c>
      <c r="P58" s="73" t="s">
        <v>137</v>
      </c>
      <c r="Q58" s="73" t="s">
        <v>137</v>
      </c>
      <c r="R58" s="73" t="s">
        <v>137</v>
      </c>
      <c r="S58" s="73" t="s">
        <v>137</v>
      </c>
      <c r="T58" s="73" t="s">
        <v>137</v>
      </c>
      <c r="U58" s="73" t="s">
        <v>137</v>
      </c>
      <c r="V58" s="73" t="s">
        <v>137</v>
      </c>
      <c r="W58" s="73" t="s">
        <v>137</v>
      </c>
      <c r="X58" s="73" t="s">
        <v>137</v>
      </c>
      <c r="Y58" s="73" t="s">
        <v>137</v>
      </c>
      <c r="Z58" s="73" t="s">
        <v>137</v>
      </c>
      <c r="AA58" s="73" t="s">
        <v>137</v>
      </c>
      <c r="AB58" s="73" t="s">
        <v>137</v>
      </c>
      <c r="AC58" s="73" t="s">
        <v>137</v>
      </c>
      <c r="AD58" s="73" t="s">
        <v>137</v>
      </c>
      <c r="AE58" s="73" t="s">
        <v>137</v>
      </c>
      <c r="AF58" s="73" t="s">
        <v>137</v>
      </c>
      <c r="AG58" s="73" t="s">
        <v>137</v>
      </c>
      <c r="AH58" s="73" t="s">
        <v>137</v>
      </c>
      <c r="AI58" s="73" t="s">
        <v>137</v>
      </c>
      <c r="AJ58" s="73" t="s">
        <v>137</v>
      </c>
      <c r="AK58" s="73" t="s">
        <v>137</v>
      </c>
      <c r="AL58" s="73" t="s">
        <v>137</v>
      </c>
      <c r="AM58" s="73" t="s">
        <v>137</v>
      </c>
      <c r="AN58" s="73" t="s">
        <v>137</v>
      </c>
      <c r="AO58" s="74" t="s">
        <v>137</v>
      </c>
      <c r="AP58" s="67" t="s">
        <v>122</v>
      </c>
      <c r="AQ58" s="68" t="s">
        <v>137</v>
      </c>
      <c r="AR58" s="68" t="s">
        <v>137</v>
      </c>
      <c r="AS58" s="68" t="s">
        <v>137</v>
      </c>
      <c r="AT58" s="68" t="s">
        <v>137</v>
      </c>
      <c r="AU58" s="68" t="s">
        <v>137</v>
      </c>
      <c r="AV58" s="68" t="s">
        <v>137</v>
      </c>
      <c r="AW58" s="69" t="s">
        <v>137</v>
      </c>
      <c r="AX58" s="67" t="s">
        <v>145</v>
      </c>
      <c r="AY58" s="68" t="s">
        <v>137</v>
      </c>
      <c r="AZ58" s="68" t="s">
        <v>137</v>
      </c>
      <c r="BA58" s="68" t="s">
        <v>137</v>
      </c>
      <c r="BB58" s="69" t="s">
        <v>137</v>
      </c>
      <c r="BC58" s="67" t="s">
        <v>145</v>
      </c>
      <c r="BD58" s="68" t="s">
        <v>137</v>
      </c>
      <c r="BE58" s="68" t="s">
        <v>137</v>
      </c>
      <c r="BF58" s="68" t="s">
        <v>137</v>
      </c>
      <c r="BG58" s="68" t="s">
        <v>137</v>
      </c>
      <c r="BH58" s="68" t="s">
        <v>137</v>
      </c>
      <c r="BI58" s="68" t="s">
        <v>137</v>
      </c>
      <c r="BJ58" s="68" t="s">
        <v>137</v>
      </c>
      <c r="BK58" s="68" t="s">
        <v>137</v>
      </c>
      <c r="BL58" s="68" t="s">
        <v>137</v>
      </c>
      <c r="BM58" s="68" t="s">
        <v>137</v>
      </c>
      <c r="BN58" s="69" t="s">
        <v>137</v>
      </c>
      <c r="BO58" s="87" t="s">
        <v>140</v>
      </c>
      <c r="BP58" s="88" t="s">
        <v>137</v>
      </c>
      <c r="BQ58" s="88" t="s">
        <v>137</v>
      </c>
      <c r="BR58" s="88" t="s">
        <v>137</v>
      </c>
      <c r="BS58" s="88" t="s">
        <v>137</v>
      </c>
      <c r="BT58" s="88" t="s">
        <v>137</v>
      </c>
      <c r="BU58" s="88" t="s">
        <v>137</v>
      </c>
      <c r="BV58" s="89" t="s">
        <v>137</v>
      </c>
      <c r="BW58" s="84">
        <f>BW60</f>
        <v>23800</v>
      </c>
      <c r="BX58" s="85"/>
      <c r="BY58" s="85"/>
      <c r="BZ58" s="85"/>
      <c r="CA58" s="85"/>
      <c r="CB58" s="85"/>
      <c r="CC58" s="85"/>
      <c r="CD58" s="85"/>
      <c r="CE58" s="86"/>
      <c r="CF58" s="81">
        <f>CF60</f>
        <v>23800</v>
      </c>
      <c r="CG58" s="82"/>
      <c r="CH58" s="82"/>
      <c r="CI58" s="82"/>
      <c r="CJ58" s="82"/>
      <c r="CK58" s="82"/>
      <c r="CL58" s="82"/>
      <c r="CM58" s="82"/>
      <c r="CN58" s="83"/>
      <c r="CO58" s="84">
        <v>0</v>
      </c>
      <c r="CP58" s="85"/>
      <c r="CQ58" s="85"/>
      <c r="CR58" s="85"/>
      <c r="CS58" s="85"/>
      <c r="CT58" s="85"/>
      <c r="CU58" s="85"/>
      <c r="CV58" s="85"/>
      <c r="CW58" s="86"/>
      <c r="CX58" s="84">
        <f>CX60</f>
        <v>29036</v>
      </c>
      <c r="CY58" s="85"/>
      <c r="CZ58" s="85"/>
      <c r="DA58" s="85"/>
      <c r="DB58" s="85"/>
      <c r="DC58" s="85"/>
      <c r="DD58" s="85"/>
      <c r="DE58" s="85"/>
      <c r="DF58" s="86"/>
      <c r="DG58" s="84">
        <f>DG60</f>
        <v>29036</v>
      </c>
      <c r="DH58" s="85"/>
      <c r="DI58" s="85"/>
      <c r="DJ58" s="85"/>
      <c r="DK58" s="85"/>
      <c r="DL58" s="85"/>
      <c r="DM58" s="85"/>
      <c r="DN58" s="85"/>
      <c r="DO58" s="86"/>
      <c r="DP58" s="84">
        <v>0</v>
      </c>
      <c r="DQ58" s="85"/>
      <c r="DR58" s="85"/>
      <c r="DS58" s="85"/>
      <c r="DT58" s="85"/>
      <c r="DU58" s="85"/>
      <c r="DV58" s="85"/>
      <c r="DW58" s="85"/>
      <c r="DX58" s="86"/>
      <c r="DY58" s="84">
        <f>DY60</f>
        <v>34034</v>
      </c>
      <c r="DZ58" s="85"/>
      <c r="EA58" s="85"/>
      <c r="EB58" s="85"/>
      <c r="EC58" s="85"/>
      <c r="ED58" s="85"/>
      <c r="EE58" s="85"/>
      <c r="EF58" s="85"/>
      <c r="EG58" s="86"/>
      <c r="EH58" s="84">
        <f>EH60</f>
        <v>34034</v>
      </c>
      <c r="EI58" s="85"/>
      <c r="EJ58" s="85"/>
      <c r="EK58" s="85"/>
      <c r="EL58" s="85"/>
      <c r="EM58" s="85"/>
      <c r="EN58" s="85"/>
      <c r="EO58" s="85"/>
      <c r="EP58" s="86"/>
      <c r="EQ58" s="84">
        <v>0</v>
      </c>
      <c r="ER58" s="85"/>
      <c r="ES58" s="85"/>
      <c r="ET58" s="85"/>
      <c r="EU58" s="85"/>
      <c r="EV58" s="85"/>
      <c r="EW58" s="85"/>
      <c r="EX58" s="85"/>
      <c r="EY58" s="86"/>
    </row>
    <row r="59" spans="1:155" ht="10.5" customHeight="1">
      <c r="A59" s="15"/>
      <c r="B59" s="18"/>
      <c r="C59" s="73" t="s">
        <v>31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4"/>
      <c r="AP59" s="67"/>
      <c r="AQ59" s="68"/>
      <c r="AR59" s="68"/>
      <c r="AS59" s="68"/>
      <c r="AT59" s="68"/>
      <c r="AU59" s="68"/>
      <c r="AV59" s="68"/>
      <c r="AW59" s="69"/>
      <c r="AX59" s="67"/>
      <c r="AY59" s="68"/>
      <c r="AZ59" s="68"/>
      <c r="BA59" s="68"/>
      <c r="BB59" s="69"/>
      <c r="BC59" s="67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9"/>
      <c r="BO59" s="67"/>
      <c r="BP59" s="68"/>
      <c r="BQ59" s="68"/>
      <c r="BR59" s="68"/>
      <c r="BS59" s="68"/>
      <c r="BT59" s="68"/>
      <c r="BU59" s="68"/>
      <c r="BV59" s="69"/>
      <c r="BW59" s="75"/>
      <c r="BX59" s="76"/>
      <c r="BY59" s="76"/>
      <c r="BZ59" s="76"/>
      <c r="CA59" s="76"/>
      <c r="CB59" s="76"/>
      <c r="CC59" s="76"/>
      <c r="CD59" s="76"/>
      <c r="CE59" s="77"/>
      <c r="CF59" s="78"/>
      <c r="CG59" s="79"/>
      <c r="CH59" s="79"/>
      <c r="CI59" s="79"/>
      <c r="CJ59" s="79"/>
      <c r="CK59" s="79"/>
      <c r="CL59" s="79"/>
      <c r="CM59" s="79"/>
      <c r="CN59" s="80"/>
      <c r="CO59" s="75"/>
      <c r="CP59" s="76"/>
      <c r="CQ59" s="76"/>
      <c r="CR59" s="76"/>
      <c r="CS59" s="76"/>
      <c r="CT59" s="76"/>
      <c r="CU59" s="76"/>
      <c r="CV59" s="76"/>
      <c r="CW59" s="77"/>
      <c r="CX59" s="75"/>
      <c r="CY59" s="76"/>
      <c r="CZ59" s="76"/>
      <c r="DA59" s="76"/>
      <c r="DB59" s="76"/>
      <c r="DC59" s="76"/>
      <c r="DD59" s="76"/>
      <c r="DE59" s="76"/>
      <c r="DF59" s="77"/>
      <c r="DG59" s="75"/>
      <c r="DH59" s="76"/>
      <c r="DI59" s="76"/>
      <c r="DJ59" s="76"/>
      <c r="DK59" s="76"/>
      <c r="DL59" s="76"/>
      <c r="DM59" s="76"/>
      <c r="DN59" s="76"/>
      <c r="DO59" s="77"/>
      <c r="DP59" s="75"/>
      <c r="DQ59" s="76"/>
      <c r="DR59" s="76"/>
      <c r="DS59" s="76"/>
      <c r="DT59" s="76"/>
      <c r="DU59" s="76"/>
      <c r="DV59" s="76"/>
      <c r="DW59" s="76"/>
      <c r="DX59" s="77"/>
      <c r="DY59" s="75"/>
      <c r="DZ59" s="76"/>
      <c r="EA59" s="76"/>
      <c r="EB59" s="76"/>
      <c r="EC59" s="76"/>
      <c r="ED59" s="76"/>
      <c r="EE59" s="76"/>
      <c r="EF59" s="76"/>
      <c r="EG59" s="77"/>
      <c r="EH59" s="75"/>
      <c r="EI59" s="76"/>
      <c r="EJ59" s="76"/>
      <c r="EK59" s="76"/>
      <c r="EL59" s="76"/>
      <c r="EM59" s="76"/>
      <c r="EN59" s="76"/>
      <c r="EO59" s="76"/>
      <c r="EP59" s="77"/>
      <c r="EQ59" s="75"/>
      <c r="ER59" s="76"/>
      <c r="ES59" s="76"/>
      <c r="ET59" s="76"/>
      <c r="EU59" s="76"/>
      <c r="EV59" s="76"/>
      <c r="EW59" s="76"/>
      <c r="EX59" s="76"/>
      <c r="EY59" s="77"/>
    </row>
    <row r="60" spans="1:155" ht="15">
      <c r="A60" s="14" t="s">
        <v>137</v>
      </c>
      <c r="B60" s="18" t="s">
        <v>137</v>
      </c>
      <c r="C60" s="73" t="s">
        <v>123</v>
      </c>
      <c r="D60" s="73" t="s">
        <v>137</v>
      </c>
      <c r="E60" s="73" t="s">
        <v>137</v>
      </c>
      <c r="F60" s="73" t="s">
        <v>137</v>
      </c>
      <c r="G60" s="73" t="s">
        <v>137</v>
      </c>
      <c r="H60" s="73" t="s">
        <v>137</v>
      </c>
      <c r="I60" s="73" t="s">
        <v>137</v>
      </c>
      <c r="J60" s="73" t="s">
        <v>137</v>
      </c>
      <c r="K60" s="73" t="s">
        <v>137</v>
      </c>
      <c r="L60" s="73" t="s">
        <v>137</v>
      </c>
      <c r="M60" s="73" t="s">
        <v>137</v>
      </c>
      <c r="N60" s="73" t="s">
        <v>137</v>
      </c>
      <c r="O60" s="73" t="s">
        <v>137</v>
      </c>
      <c r="P60" s="73" t="s">
        <v>137</v>
      </c>
      <c r="Q60" s="73" t="s">
        <v>137</v>
      </c>
      <c r="R60" s="73" t="s">
        <v>137</v>
      </c>
      <c r="S60" s="73" t="s">
        <v>137</v>
      </c>
      <c r="T60" s="73" t="s">
        <v>137</v>
      </c>
      <c r="U60" s="73" t="s">
        <v>137</v>
      </c>
      <c r="V60" s="73" t="s">
        <v>137</v>
      </c>
      <c r="W60" s="73" t="s">
        <v>137</v>
      </c>
      <c r="X60" s="73" t="s">
        <v>137</v>
      </c>
      <c r="Y60" s="73" t="s">
        <v>137</v>
      </c>
      <c r="Z60" s="73" t="s">
        <v>137</v>
      </c>
      <c r="AA60" s="73" t="s">
        <v>137</v>
      </c>
      <c r="AB60" s="73" t="s">
        <v>137</v>
      </c>
      <c r="AC60" s="73" t="s">
        <v>137</v>
      </c>
      <c r="AD60" s="73" t="s">
        <v>137</v>
      </c>
      <c r="AE60" s="73" t="s">
        <v>137</v>
      </c>
      <c r="AF60" s="73" t="s">
        <v>137</v>
      </c>
      <c r="AG60" s="73" t="s">
        <v>137</v>
      </c>
      <c r="AH60" s="73" t="s">
        <v>137</v>
      </c>
      <c r="AI60" s="73" t="s">
        <v>137</v>
      </c>
      <c r="AJ60" s="73" t="s">
        <v>137</v>
      </c>
      <c r="AK60" s="73" t="s">
        <v>137</v>
      </c>
      <c r="AL60" s="73" t="s">
        <v>137</v>
      </c>
      <c r="AM60" s="73" t="s">
        <v>137</v>
      </c>
      <c r="AN60" s="73" t="s">
        <v>137</v>
      </c>
      <c r="AO60" s="74" t="s">
        <v>137</v>
      </c>
      <c r="AP60" s="67" t="s">
        <v>122</v>
      </c>
      <c r="AQ60" s="68" t="s">
        <v>137</v>
      </c>
      <c r="AR60" s="68" t="s">
        <v>137</v>
      </c>
      <c r="AS60" s="68" t="s">
        <v>137</v>
      </c>
      <c r="AT60" s="68" t="s">
        <v>137</v>
      </c>
      <c r="AU60" s="68" t="s">
        <v>137</v>
      </c>
      <c r="AV60" s="68" t="s">
        <v>137</v>
      </c>
      <c r="AW60" s="69" t="s">
        <v>137</v>
      </c>
      <c r="AX60" s="67" t="s">
        <v>129</v>
      </c>
      <c r="AY60" s="68" t="s">
        <v>137</v>
      </c>
      <c r="AZ60" s="68" t="s">
        <v>137</v>
      </c>
      <c r="BA60" s="68" t="s">
        <v>137</v>
      </c>
      <c r="BB60" s="69" t="s">
        <v>137</v>
      </c>
      <c r="BC60" s="67" t="s">
        <v>141</v>
      </c>
      <c r="BD60" s="68" t="s">
        <v>137</v>
      </c>
      <c r="BE60" s="68" t="s">
        <v>137</v>
      </c>
      <c r="BF60" s="68" t="s">
        <v>137</v>
      </c>
      <c r="BG60" s="68" t="s">
        <v>137</v>
      </c>
      <c r="BH60" s="68" t="s">
        <v>137</v>
      </c>
      <c r="BI60" s="68" t="s">
        <v>137</v>
      </c>
      <c r="BJ60" s="68" t="s">
        <v>137</v>
      </c>
      <c r="BK60" s="68" t="s">
        <v>137</v>
      </c>
      <c r="BL60" s="68" t="s">
        <v>137</v>
      </c>
      <c r="BM60" s="68" t="s">
        <v>137</v>
      </c>
      <c r="BN60" s="69" t="s">
        <v>137</v>
      </c>
      <c r="BO60" s="67" t="s">
        <v>106</v>
      </c>
      <c r="BP60" s="68" t="s">
        <v>137</v>
      </c>
      <c r="BQ60" s="68" t="s">
        <v>137</v>
      </c>
      <c r="BR60" s="68" t="s">
        <v>137</v>
      </c>
      <c r="BS60" s="68" t="s">
        <v>137</v>
      </c>
      <c r="BT60" s="68" t="s">
        <v>137</v>
      </c>
      <c r="BU60" s="68" t="s">
        <v>137</v>
      </c>
      <c r="BV60" s="69" t="s">
        <v>137</v>
      </c>
      <c r="BW60" s="75">
        <f>CF60</f>
        <v>23800</v>
      </c>
      <c r="BX60" s="76"/>
      <c r="BY60" s="76"/>
      <c r="BZ60" s="76"/>
      <c r="CA60" s="76"/>
      <c r="CB60" s="76"/>
      <c r="CC60" s="76"/>
      <c r="CD60" s="76"/>
      <c r="CE60" s="77"/>
      <c r="CF60" s="78">
        <v>23800</v>
      </c>
      <c r="CG60" s="79"/>
      <c r="CH60" s="79"/>
      <c r="CI60" s="79"/>
      <c r="CJ60" s="79"/>
      <c r="CK60" s="79"/>
      <c r="CL60" s="79"/>
      <c r="CM60" s="79"/>
      <c r="CN60" s="80"/>
      <c r="CO60" s="75">
        <v>0</v>
      </c>
      <c r="CP60" s="76"/>
      <c r="CQ60" s="76"/>
      <c r="CR60" s="76"/>
      <c r="CS60" s="76"/>
      <c r="CT60" s="76"/>
      <c r="CU60" s="76"/>
      <c r="CV60" s="76"/>
      <c r="CW60" s="77"/>
      <c r="CX60" s="75">
        <f>DG60</f>
        <v>29036</v>
      </c>
      <c r="CY60" s="76"/>
      <c r="CZ60" s="76"/>
      <c r="DA60" s="76"/>
      <c r="DB60" s="76"/>
      <c r="DC60" s="76"/>
      <c r="DD60" s="76"/>
      <c r="DE60" s="76"/>
      <c r="DF60" s="77"/>
      <c r="DG60" s="75">
        <f>CF60*1.22</f>
        <v>29036</v>
      </c>
      <c r="DH60" s="76"/>
      <c r="DI60" s="76"/>
      <c r="DJ60" s="76"/>
      <c r="DK60" s="76"/>
      <c r="DL60" s="76"/>
      <c r="DM60" s="76"/>
      <c r="DN60" s="76"/>
      <c r="DO60" s="77"/>
      <c r="DP60" s="75">
        <v>0</v>
      </c>
      <c r="DQ60" s="76"/>
      <c r="DR60" s="76"/>
      <c r="DS60" s="76"/>
      <c r="DT60" s="76"/>
      <c r="DU60" s="76"/>
      <c r="DV60" s="76"/>
      <c r="DW60" s="76"/>
      <c r="DX60" s="77"/>
      <c r="DY60" s="75">
        <f>EH60</f>
        <v>34034</v>
      </c>
      <c r="DZ60" s="76"/>
      <c r="EA60" s="76"/>
      <c r="EB60" s="76"/>
      <c r="EC60" s="76"/>
      <c r="ED60" s="76"/>
      <c r="EE60" s="76"/>
      <c r="EF60" s="76"/>
      <c r="EG60" s="77"/>
      <c r="EH60" s="75">
        <f>CF60*1.43</f>
        <v>34034</v>
      </c>
      <c r="EI60" s="76"/>
      <c r="EJ60" s="76"/>
      <c r="EK60" s="76"/>
      <c r="EL60" s="76"/>
      <c r="EM60" s="76"/>
      <c r="EN60" s="76"/>
      <c r="EO60" s="76"/>
      <c r="EP60" s="77"/>
      <c r="EQ60" s="75">
        <v>0</v>
      </c>
      <c r="ER60" s="76"/>
      <c r="ES60" s="76"/>
      <c r="ET60" s="76"/>
      <c r="EU60" s="76"/>
      <c r="EV60" s="76"/>
      <c r="EW60" s="76"/>
      <c r="EX60" s="76"/>
      <c r="EY60" s="77"/>
    </row>
    <row r="61" spans="1:155" ht="15">
      <c r="A61" s="14" t="s">
        <v>137</v>
      </c>
      <c r="B61" s="70" t="s">
        <v>155</v>
      </c>
      <c r="C61" s="73" t="s">
        <v>137</v>
      </c>
      <c r="D61" s="73" t="s">
        <v>137</v>
      </c>
      <c r="E61" s="73" t="s">
        <v>137</v>
      </c>
      <c r="F61" s="73" t="s">
        <v>137</v>
      </c>
      <c r="G61" s="73" t="s">
        <v>137</v>
      </c>
      <c r="H61" s="73" t="s">
        <v>137</v>
      </c>
      <c r="I61" s="73" t="s">
        <v>137</v>
      </c>
      <c r="J61" s="73" t="s">
        <v>137</v>
      </c>
      <c r="K61" s="73" t="s">
        <v>137</v>
      </c>
      <c r="L61" s="73" t="s">
        <v>137</v>
      </c>
      <c r="M61" s="73" t="s">
        <v>137</v>
      </c>
      <c r="N61" s="73" t="s">
        <v>137</v>
      </c>
      <c r="O61" s="73" t="s">
        <v>137</v>
      </c>
      <c r="P61" s="73" t="s">
        <v>137</v>
      </c>
      <c r="Q61" s="73" t="s">
        <v>137</v>
      </c>
      <c r="R61" s="73" t="s">
        <v>137</v>
      </c>
      <c r="S61" s="73" t="s">
        <v>137</v>
      </c>
      <c r="T61" s="73" t="s">
        <v>137</v>
      </c>
      <c r="U61" s="73" t="s">
        <v>137</v>
      </c>
      <c r="V61" s="73" t="s">
        <v>137</v>
      </c>
      <c r="W61" s="73" t="s">
        <v>137</v>
      </c>
      <c r="X61" s="73" t="s">
        <v>137</v>
      </c>
      <c r="Y61" s="73" t="s">
        <v>137</v>
      </c>
      <c r="Z61" s="73" t="s">
        <v>137</v>
      </c>
      <c r="AA61" s="73" t="s">
        <v>137</v>
      </c>
      <c r="AB61" s="73" t="s">
        <v>137</v>
      </c>
      <c r="AC61" s="73" t="s">
        <v>137</v>
      </c>
      <c r="AD61" s="73" t="s">
        <v>137</v>
      </c>
      <c r="AE61" s="73" t="s">
        <v>137</v>
      </c>
      <c r="AF61" s="73" t="s">
        <v>137</v>
      </c>
      <c r="AG61" s="73" t="s">
        <v>137</v>
      </c>
      <c r="AH61" s="73" t="s">
        <v>137</v>
      </c>
      <c r="AI61" s="73" t="s">
        <v>137</v>
      </c>
      <c r="AJ61" s="73" t="s">
        <v>137</v>
      </c>
      <c r="AK61" s="73" t="s">
        <v>137</v>
      </c>
      <c r="AL61" s="73" t="s">
        <v>137</v>
      </c>
      <c r="AM61" s="73" t="s">
        <v>137</v>
      </c>
      <c r="AN61" s="73" t="s">
        <v>137</v>
      </c>
      <c r="AO61" s="74" t="s">
        <v>137</v>
      </c>
      <c r="AP61" s="67" t="s">
        <v>156</v>
      </c>
      <c r="AQ61" s="68" t="s">
        <v>137</v>
      </c>
      <c r="AR61" s="68" t="s">
        <v>137</v>
      </c>
      <c r="AS61" s="68" t="s">
        <v>137</v>
      </c>
      <c r="AT61" s="68" t="s">
        <v>137</v>
      </c>
      <c r="AU61" s="68" t="s">
        <v>137</v>
      </c>
      <c r="AV61" s="68" t="s">
        <v>137</v>
      </c>
      <c r="AW61" s="69" t="s">
        <v>137</v>
      </c>
      <c r="AX61" s="67" t="s">
        <v>145</v>
      </c>
      <c r="AY61" s="68" t="s">
        <v>137</v>
      </c>
      <c r="AZ61" s="68" t="s">
        <v>137</v>
      </c>
      <c r="BA61" s="68" t="s">
        <v>137</v>
      </c>
      <c r="BB61" s="69" t="s">
        <v>137</v>
      </c>
      <c r="BC61" s="67" t="s">
        <v>145</v>
      </c>
      <c r="BD61" s="68" t="s">
        <v>137</v>
      </c>
      <c r="BE61" s="68" t="s">
        <v>137</v>
      </c>
      <c r="BF61" s="68" t="s">
        <v>137</v>
      </c>
      <c r="BG61" s="68" t="s">
        <v>137</v>
      </c>
      <c r="BH61" s="68" t="s">
        <v>137</v>
      </c>
      <c r="BI61" s="68" t="s">
        <v>137</v>
      </c>
      <c r="BJ61" s="68" t="s">
        <v>137</v>
      </c>
      <c r="BK61" s="68" t="s">
        <v>137</v>
      </c>
      <c r="BL61" s="68" t="s">
        <v>137</v>
      </c>
      <c r="BM61" s="68" t="s">
        <v>137</v>
      </c>
      <c r="BN61" s="69" t="s">
        <v>137</v>
      </c>
      <c r="BO61" s="67" t="s">
        <v>140</v>
      </c>
      <c r="BP61" s="68" t="s">
        <v>137</v>
      </c>
      <c r="BQ61" s="68" t="s">
        <v>137</v>
      </c>
      <c r="BR61" s="68" t="s">
        <v>137</v>
      </c>
      <c r="BS61" s="68" t="s">
        <v>137</v>
      </c>
      <c r="BT61" s="68" t="s">
        <v>137</v>
      </c>
      <c r="BU61" s="68" t="s">
        <v>137</v>
      </c>
      <c r="BV61" s="69" t="s">
        <v>137</v>
      </c>
      <c r="BW61" s="75">
        <f>BW63+BW66</f>
        <v>1062583.3</v>
      </c>
      <c r="BX61" s="76"/>
      <c r="BY61" s="76"/>
      <c r="BZ61" s="76"/>
      <c r="CA61" s="76"/>
      <c r="CB61" s="76"/>
      <c r="CC61" s="76"/>
      <c r="CD61" s="76"/>
      <c r="CE61" s="77"/>
      <c r="CF61" s="78">
        <f>CF63+CF66</f>
        <v>1062583.3</v>
      </c>
      <c r="CG61" s="79"/>
      <c r="CH61" s="79"/>
      <c r="CI61" s="79"/>
      <c r="CJ61" s="79"/>
      <c r="CK61" s="79"/>
      <c r="CL61" s="79"/>
      <c r="CM61" s="79"/>
      <c r="CN61" s="80"/>
      <c r="CO61" s="75">
        <v>0</v>
      </c>
      <c r="CP61" s="76"/>
      <c r="CQ61" s="76"/>
      <c r="CR61" s="76"/>
      <c r="CS61" s="76"/>
      <c r="CT61" s="76"/>
      <c r="CU61" s="76"/>
      <c r="CV61" s="76"/>
      <c r="CW61" s="77"/>
      <c r="CX61" s="75">
        <f>CX63+CX66</f>
        <v>1203453.7760000001</v>
      </c>
      <c r="CY61" s="76"/>
      <c r="CZ61" s="76"/>
      <c r="DA61" s="76"/>
      <c r="DB61" s="76"/>
      <c r="DC61" s="76"/>
      <c r="DD61" s="76"/>
      <c r="DE61" s="76"/>
      <c r="DF61" s="77"/>
      <c r="DG61" s="75">
        <f>DG63+DG66</f>
        <v>1203453.7760000001</v>
      </c>
      <c r="DH61" s="76"/>
      <c r="DI61" s="76"/>
      <c r="DJ61" s="76"/>
      <c r="DK61" s="76"/>
      <c r="DL61" s="76"/>
      <c r="DM61" s="76"/>
      <c r="DN61" s="76"/>
      <c r="DO61" s="77"/>
      <c r="DP61" s="75">
        <v>0</v>
      </c>
      <c r="DQ61" s="76"/>
      <c r="DR61" s="76"/>
      <c r="DS61" s="76"/>
      <c r="DT61" s="76"/>
      <c r="DU61" s="76"/>
      <c r="DV61" s="76"/>
      <c r="DW61" s="76"/>
      <c r="DX61" s="77"/>
      <c r="DY61" s="75">
        <f>DY63+DY66</f>
        <v>1439355.044</v>
      </c>
      <c r="DZ61" s="76"/>
      <c r="EA61" s="76"/>
      <c r="EB61" s="76"/>
      <c r="EC61" s="76"/>
      <c r="ED61" s="76"/>
      <c r="EE61" s="76"/>
      <c r="EF61" s="76"/>
      <c r="EG61" s="77"/>
      <c r="EH61" s="75">
        <f>EH63+EH66</f>
        <v>1439355.044</v>
      </c>
      <c r="EI61" s="76"/>
      <c r="EJ61" s="76"/>
      <c r="EK61" s="76"/>
      <c r="EL61" s="76"/>
      <c r="EM61" s="76"/>
      <c r="EN61" s="76"/>
      <c r="EO61" s="76"/>
      <c r="EP61" s="77"/>
      <c r="EQ61" s="75">
        <v>0</v>
      </c>
      <c r="ER61" s="76"/>
      <c r="ES61" s="76"/>
      <c r="ET61" s="76"/>
      <c r="EU61" s="76"/>
      <c r="EV61" s="76"/>
      <c r="EW61" s="76"/>
      <c r="EX61" s="76"/>
      <c r="EY61" s="77"/>
    </row>
    <row r="62" spans="1:155" ht="9.75" customHeight="1">
      <c r="A62" s="15"/>
      <c r="B62" s="18"/>
      <c r="C62" s="73" t="s">
        <v>31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4"/>
      <c r="AP62" s="67"/>
      <c r="AQ62" s="68"/>
      <c r="AR62" s="68"/>
      <c r="AS62" s="68"/>
      <c r="AT62" s="68"/>
      <c r="AU62" s="68"/>
      <c r="AV62" s="68"/>
      <c r="AW62" s="69"/>
      <c r="AX62" s="67"/>
      <c r="AY62" s="68"/>
      <c r="AZ62" s="68"/>
      <c r="BA62" s="68"/>
      <c r="BB62" s="69"/>
      <c r="BC62" s="67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9"/>
      <c r="BO62" s="67"/>
      <c r="BP62" s="68"/>
      <c r="BQ62" s="68"/>
      <c r="BR62" s="68"/>
      <c r="BS62" s="68"/>
      <c r="BT62" s="68"/>
      <c r="BU62" s="68"/>
      <c r="BV62" s="69"/>
      <c r="BW62" s="75"/>
      <c r="BX62" s="76"/>
      <c r="BY62" s="76"/>
      <c r="BZ62" s="76"/>
      <c r="CA62" s="76"/>
      <c r="CB62" s="76"/>
      <c r="CC62" s="76"/>
      <c r="CD62" s="76"/>
      <c r="CE62" s="77"/>
      <c r="CF62" s="78"/>
      <c r="CG62" s="79"/>
      <c r="CH62" s="79"/>
      <c r="CI62" s="79"/>
      <c r="CJ62" s="79"/>
      <c r="CK62" s="79"/>
      <c r="CL62" s="79"/>
      <c r="CM62" s="79"/>
      <c r="CN62" s="80"/>
      <c r="CO62" s="75"/>
      <c r="CP62" s="76"/>
      <c r="CQ62" s="76"/>
      <c r="CR62" s="76"/>
      <c r="CS62" s="76"/>
      <c r="CT62" s="76"/>
      <c r="CU62" s="76"/>
      <c r="CV62" s="76"/>
      <c r="CW62" s="77"/>
      <c r="CX62" s="75"/>
      <c r="CY62" s="76"/>
      <c r="CZ62" s="76"/>
      <c r="DA62" s="76"/>
      <c r="DB62" s="76"/>
      <c r="DC62" s="76"/>
      <c r="DD62" s="76"/>
      <c r="DE62" s="76"/>
      <c r="DF62" s="77"/>
      <c r="DG62" s="75"/>
      <c r="DH62" s="76"/>
      <c r="DI62" s="76"/>
      <c r="DJ62" s="76"/>
      <c r="DK62" s="76"/>
      <c r="DL62" s="76"/>
      <c r="DM62" s="76"/>
      <c r="DN62" s="76"/>
      <c r="DO62" s="77"/>
      <c r="DP62" s="75"/>
      <c r="DQ62" s="76"/>
      <c r="DR62" s="76"/>
      <c r="DS62" s="76"/>
      <c r="DT62" s="76"/>
      <c r="DU62" s="76"/>
      <c r="DV62" s="76"/>
      <c r="DW62" s="76"/>
      <c r="DX62" s="77"/>
      <c r="DY62" s="75"/>
      <c r="DZ62" s="76"/>
      <c r="EA62" s="76"/>
      <c r="EB62" s="76"/>
      <c r="EC62" s="76"/>
      <c r="ED62" s="76"/>
      <c r="EE62" s="76"/>
      <c r="EF62" s="76"/>
      <c r="EG62" s="77"/>
      <c r="EH62" s="75"/>
      <c r="EI62" s="76"/>
      <c r="EJ62" s="76"/>
      <c r="EK62" s="76"/>
      <c r="EL62" s="76"/>
      <c r="EM62" s="76"/>
      <c r="EN62" s="76"/>
      <c r="EO62" s="76"/>
      <c r="EP62" s="77"/>
      <c r="EQ62" s="75"/>
      <c r="ER62" s="76"/>
      <c r="ES62" s="76"/>
      <c r="ET62" s="76"/>
      <c r="EU62" s="76"/>
      <c r="EV62" s="76"/>
      <c r="EW62" s="76"/>
      <c r="EX62" s="76"/>
      <c r="EY62" s="77"/>
    </row>
    <row r="63" spans="1:155" ht="15">
      <c r="A63" s="14" t="s">
        <v>137</v>
      </c>
      <c r="B63" s="18" t="s">
        <v>137</v>
      </c>
      <c r="C63" s="73" t="s">
        <v>157</v>
      </c>
      <c r="D63" s="73" t="s">
        <v>137</v>
      </c>
      <c r="E63" s="73" t="s">
        <v>137</v>
      </c>
      <c r="F63" s="73" t="s">
        <v>137</v>
      </c>
      <c r="G63" s="73" t="s">
        <v>137</v>
      </c>
      <c r="H63" s="73" t="s">
        <v>137</v>
      </c>
      <c r="I63" s="73" t="s">
        <v>137</v>
      </c>
      <c r="J63" s="73" t="s">
        <v>137</v>
      </c>
      <c r="K63" s="73" t="s">
        <v>137</v>
      </c>
      <c r="L63" s="73" t="s">
        <v>137</v>
      </c>
      <c r="M63" s="73" t="s">
        <v>137</v>
      </c>
      <c r="N63" s="73" t="s">
        <v>137</v>
      </c>
      <c r="O63" s="73" t="s">
        <v>137</v>
      </c>
      <c r="P63" s="73" t="s">
        <v>137</v>
      </c>
      <c r="Q63" s="73" t="s">
        <v>137</v>
      </c>
      <c r="R63" s="73" t="s">
        <v>137</v>
      </c>
      <c r="S63" s="73" t="s">
        <v>137</v>
      </c>
      <c r="T63" s="73" t="s">
        <v>137</v>
      </c>
      <c r="U63" s="73" t="s">
        <v>137</v>
      </c>
      <c r="V63" s="73" t="s">
        <v>137</v>
      </c>
      <c r="W63" s="73" t="s">
        <v>137</v>
      </c>
      <c r="X63" s="73" t="s">
        <v>137</v>
      </c>
      <c r="Y63" s="73" t="s">
        <v>137</v>
      </c>
      <c r="Z63" s="73" t="s">
        <v>137</v>
      </c>
      <c r="AA63" s="73" t="s">
        <v>137</v>
      </c>
      <c r="AB63" s="73" t="s">
        <v>137</v>
      </c>
      <c r="AC63" s="73" t="s">
        <v>137</v>
      </c>
      <c r="AD63" s="73" t="s">
        <v>137</v>
      </c>
      <c r="AE63" s="73" t="s">
        <v>137</v>
      </c>
      <c r="AF63" s="73" t="s">
        <v>137</v>
      </c>
      <c r="AG63" s="73" t="s">
        <v>137</v>
      </c>
      <c r="AH63" s="73" t="s">
        <v>137</v>
      </c>
      <c r="AI63" s="73" t="s">
        <v>137</v>
      </c>
      <c r="AJ63" s="73" t="s">
        <v>137</v>
      </c>
      <c r="AK63" s="73" t="s">
        <v>137</v>
      </c>
      <c r="AL63" s="73" t="s">
        <v>137</v>
      </c>
      <c r="AM63" s="73" t="s">
        <v>137</v>
      </c>
      <c r="AN63" s="73" t="s">
        <v>137</v>
      </c>
      <c r="AO63" s="74" t="s">
        <v>137</v>
      </c>
      <c r="AP63" s="67" t="s">
        <v>124</v>
      </c>
      <c r="AQ63" s="68" t="s">
        <v>137</v>
      </c>
      <c r="AR63" s="68" t="s">
        <v>137</v>
      </c>
      <c r="AS63" s="68" t="s">
        <v>137</v>
      </c>
      <c r="AT63" s="68" t="s">
        <v>137</v>
      </c>
      <c r="AU63" s="68" t="s">
        <v>137</v>
      </c>
      <c r="AV63" s="68" t="s">
        <v>137</v>
      </c>
      <c r="AW63" s="69" t="s">
        <v>137</v>
      </c>
      <c r="AX63" s="67" t="s">
        <v>145</v>
      </c>
      <c r="AY63" s="68" t="s">
        <v>137</v>
      </c>
      <c r="AZ63" s="68" t="s">
        <v>137</v>
      </c>
      <c r="BA63" s="68" t="s">
        <v>137</v>
      </c>
      <c r="BB63" s="69" t="s">
        <v>137</v>
      </c>
      <c r="BC63" s="67" t="s">
        <v>145</v>
      </c>
      <c r="BD63" s="68" t="s">
        <v>137</v>
      </c>
      <c r="BE63" s="68" t="s">
        <v>137</v>
      </c>
      <c r="BF63" s="68" t="s">
        <v>137</v>
      </c>
      <c r="BG63" s="68" t="s">
        <v>137</v>
      </c>
      <c r="BH63" s="68" t="s">
        <v>137</v>
      </c>
      <c r="BI63" s="68" t="s">
        <v>137</v>
      </c>
      <c r="BJ63" s="68" t="s">
        <v>137</v>
      </c>
      <c r="BK63" s="68" t="s">
        <v>137</v>
      </c>
      <c r="BL63" s="68" t="s">
        <v>137</v>
      </c>
      <c r="BM63" s="68" t="s">
        <v>137</v>
      </c>
      <c r="BN63" s="69" t="s">
        <v>137</v>
      </c>
      <c r="BO63" s="67" t="s">
        <v>140</v>
      </c>
      <c r="BP63" s="68" t="s">
        <v>137</v>
      </c>
      <c r="BQ63" s="68" t="s">
        <v>137</v>
      </c>
      <c r="BR63" s="68" t="s">
        <v>137</v>
      </c>
      <c r="BS63" s="68" t="s">
        <v>137</v>
      </c>
      <c r="BT63" s="68" t="s">
        <v>137</v>
      </c>
      <c r="BU63" s="68" t="s">
        <v>137</v>
      </c>
      <c r="BV63" s="69" t="s">
        <v>137</v>
      </c>
      <c r="BW63" s="84">
        <f>BW65</f>
        <v>90000</v>
      </c>
      <c r="BX63" s="85"/>
      <c r="BY63" s="85"/>
      <c r="BZ63" s="85"/>
      <c r="CA63" s="85"/>
      <c r="CB63" s="85"/>
      <c r="CC63" s="85"/>
      <c r="CD63" s="85"/>
      <c r="CE63" s="86"/>
      <c r="CF63" s="81">
        <f>CF65</f>
        <v>90000</v>
      </c>
      <c r="CG63" s="82"/>
      <c r="CH63" s="82"/>
      <c r="CI63" s="82"/>
      <c r="CJ63" s="82"/>
      <c r="CK63" s="82"/>
      <c r="CL63" s="82"/>
      <c r="CM63" s="82"/>
      <c r="CN63" s="83"/>
      <c r="CO63" s="84">
        <v>0</v>
      </c>
      <c r="CP63" s="85"/>
      <c r="CQ63" s="85"/>
      <c r="CR63" s="85"/>
      <c r="CS63" s="85"/>
      <c r="CT63" s="85"/>
      <c r="CU63" s="85"/>
      <c r="CV63" s="85"/>
      <c r="CW63" s="86"/>
      <c r="CX63" s="84">
        <f>CX65</f>
        <v>100000</v>
      </c>
      <c r="CY63" s="85"/>
      <c r="CZ63" s="85"/>
      <c r="DA63" s="85"/>
      <c r="DB63" s="85"/>
      <c r="DC63" s="85"/>
      <c r="DD63" s="85"/>
      <c r="DE63" s="85"/>
      <c r="DF63" s="86"/>
      <c r="DG63" s="84">
        <f>DG65</f>
        <v>100000</v>
      </c>
      <c r="DH63" s="85"/>
      <c r="DI63" s="85"/>
      <c r="DJ63" s="85"/>
      <c r="DK63" s="85"/>
      <c r="DL63" s="85"/>
      <c r="DM63" s="85"/>
      <c r="DN63" s="85"/>
      <c r="DO63" s="86"/>
      <c r="DP63" s="84">
        <v>0</v>
      </c>
      <c r="DQ63" s="85"/>
      <c r="DR63" s="85"/>
      <c r="DS63" s="85"/>
      <c r="DT63" s="85"/>
      <c r="DU63" s="85"/>
      <c r="DV63" s="85"/>
      <c r="DW63" s="85"/>
      <c r="DX63" s="86"/>
      <c r="DY63" s="84">
        <f>DY65</f>
        <v>128700</v>
      </c>
      <c r="DZ63" s="85"/>
      <c r="EA63" s="85"/>
      <c r="EB63" s="85"/>
      <c r="EC63" s="85"/>
      <c r="ED63" s="85"/>
      <c r="EE63" s="85"/>
      <c r="EF63" s="85"/>
      <c r="EG63" s="86"/>
      <c r="EH63" s="84">
        <f>EH65</f>
        <v>128700</v>
      </c>
      <c r="EI63" s="85"/>
      <c r="EJ63" s="85"/>
      <c r="EK63" s="85"/>
      <c r="EL63" s="85"/>
      <c r="EM63" s="85"/>
      <c r="EN63" s="85"/>
      <c r="EO63" s="85"/>
      <c r="EP63" s="86"/>
      <c r="EQ63" s="84">
        <v>0</v>
      </c>
      <c r="ER63" s="85"/>
      <c r="ES63" s="85"/>
      <c r="ET63" s="85"/>
      <c r="EU63" s="85"/>
      <c r="EV63" s="85"/>
      <c r="EW63" s="85"/>
      <c r="EX63" s="85"/>
      <c r="EY63" s="86"/>
    </row>
    <row r="64" spans="1:155" ht="10.5" customHeight="1">
      <c r="A64" s="15"/>
      <c r="B64" s="18"/>
      <c r="C64" s="73" t="s">
        <v>31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4"/>
      <c r="AP64" s="67"/>
      <c r="AQ64" s="68"/>
      <c r="AR64" s="68"/>
      <c r="AS64" s="68"/>
      <c r="AT64" s="68"/>
      <c r="AU64" s="68"/>
      <c r="AV64" s="68"/>
      <c r="AW64" s="69"/>
      <c r="AX64" s="67"/>
      <c r="AY64" s="68"/>
      <c r="AZ64" s="68"/>
      <c r="BA64" s="68"/>
      <c r="BB64" s="69"/>
      <c r="BC64" s="67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9"/>
      <c r="BO64" s="67"/>
      <c r="BP64" s="68"/>
      <c r="BQ64" s="68"/>
      <c r="BR64" s="68"/>
      <c r="BS64" s="68"/>
      <c r="BT64" s="68"/>
      <c r="BU64" s="68"/>
      <c r="BV64" s="69"/>
      <c r="BW64" s="75"/>
      <c r="BX64" s="76"/>
      <c r="BY64" s="76"/>
      <c r="BZ64" s="76"/>
      <c r="CA64" s="76"/>
      <c r="CB64" s="76"/>
      <c r="CC64" s="76"/>
      <c r="CD64" s="76"/>
      <c r="CE64" s="77"/>
      <c r="CF64" s="78"/>
      <c r="CG64" s="79"/>
      <c r="CH64" s="79"/>
      <c r="CI64" s="79"/>
      <c r="CJ64" s="79"/>
      <c r="CK64" s="79"/>
      <c r="CL64" s="79"/>
      <c r="CM64" s="79"/>
      <c r="CN64" s="80"/>
      <c r="CO64" s="75"/>
      <c r="CP64" s="76"/>
      <c r="CQ64" s="76"/>
      <c r="CR64" s="76"/>
      <c r="CS64" s="76"/>
      <c r="CT64" s="76"/>
      <c r="CU64" s="76"/>
      <c r="CV64" s="76"/>
      <c r="CW64" s="77"/>
      <c r="CX64" s="75"/>
      <c r="CY64" s="76"/>
      <c r="CZ64" s="76"/>
      <c r="DA64" s="76"/>
      <c r="DB64" s="76"/>
      <c r="DC64" s="76"/>
      <c r="DD64" s="76"/>
      <c r="DE64" s="76"/>
      <c r="DF64" s="77"/>
      <c r="DG64" s="75"/>
      <c r="DH64" s="76"/>
      <c r="DI64" s="76"/>
      <c r="DJ64" s="76"/>
      <c r="DK64" s="76"/>
      <c r="DL64" s="76"/>
      <c r="DM64" s="76"/>
      <c r="DN64" s="76"/>
      <c r="DO64" s="77"/>
      <c r="DP64" s="75"/>
      <c r="DQ64" s="76"/>
      <c r="DR64" s="76"/>
      <c r="DS64" s="76"/>
      <c r="DT64" s="76"/>
      <c r="DU64" s="76"/>
      <c r="DV64" s="76"/>
      <c r="DW64" s="76"/>
      <c r="DX64" s="77"/>
      <c r="DY64" s="75"/>
      <c r="DZ64" s="76"/>
      <c r="EA64" s="76"/>
      <c r="EB64" s="76"/>
      <c r="EC64" s="76"/>
      <c r="ED64" s="76"/>
      <c r="EE64" s="76"/>
      <c r="EF64" s="76"/>
      <c r="EG64" s="77"/>
      <c r="EH64" s="75"/>
      <c r="EI64" s="76"/>
      <c r="EJ64" s="76"/>
      <c r="EK64" s="76"/>
      <c r="EL64" s="76"/>
      <c r="EM64" s="76"/>
      <c r="EN64" s="76"/>
      <c r="EO64" s="76"/>
      <c r="EP64" s="77"/>
      <c r="EQ64" s="75"/>
      <c r="ER64" s="76"/>
      <c r="ES64" s="76"/>
      <c r="ET64" s="76"/>
      <c r="EU64" s="76"/>
      <c r="EV64" s="76"/>
      <c r="EW64" s="76"/>
      <c r="EX64" s="76"/>
      <c r="EY64" s="77"/>
    </row>
    <row r="65" spans="1:155" ht="15">
      <c r="A65" s="14" t="s">
        <v>137</v>
      </c>
      <c r="B65" s="18" t="s">
        <v>137</v>
      </c>
      <c r="C65" s="73" t="s">
        <v>157</v>
      </c>
      <c r="D65" s="73" t="s">
        <v>137</v>
      </c>
      <c r="E65" s="73" t="s">
        <v>137</v>
      </c>
      <c r="F65" s="73" t="s">
        <v>137</v>
      </c>
      <c r="G65" s="73" t="s">
        <v>137</v>
      </c>
      <c r="H65" s="73" t="s">
        <v>137</v>
      </c>
      <c r="I65" s="73" t="s">
        <v>137</v>
      </c>
      <c r="J65" s="73" t="s">
        <v>137</v>
      </c>
      <c r="K65" s="73" t="s">
        <v>137</v>
      </c>
      <c r="L65" s="73" t="s">
        <v>137</v>
      </c>
      <c r="M65" s="73" t="s">
        <v>137</v>
      </c>
      <c r="N65" s="73" t="s">
        <v>137</v>
      </c>
      <c r="O65" s="73" t="s">
        <v>137</v>
      </c>
      <c r="P65" s="73" t="s">
        <v>137</v>
      </c>
      <c r="Q65" s="73" t="s">
        <v>137</v>
      </c>
      <c r="R65" s="73" t="s">
        <v>137</v>
      </c>
      <c r="S65" s="73" t="s">
        <v>137</v>
      </c>
      <c r="T65" s="73" t="s">
        <v>137</v>
      </c>
      <c r="U65" s="73" t="s">
        <v>137</v>
      </c>
      <c r="V65" s="73" t="s">
        <v>137</v>
      </c>
      <c r="W65" s="73" t="s">
        <v>137</v>
      </c>
      <c r="X65" s="73" t="s">
        <v>137</v>
      </c>
      <c r="Y65" s="73" t="s">
        <v>137</v>
      </c>
      <c r="Z65" s="73" t="s">
        <v>137</v>
      </c>
      <c r="AA65" s="73" t="s">
        <v>137</v>
      </c>
      <c r="AB65" s="73" t="s">
        <v>137</v>
      </c>
      <c r="AC65" s="73" t="s">
        <v>137</v>
      </c>
      <c r="AD65" s="73" t="s">
        <v>137</v>
      </c>
      <c r="AE65" s="73" t="s">
        <v>137</v>
      </c>
      <c r="AF65" s="73" t="s">
        <v>137</v>
      </c>
      <c r="AG65" s="73" t="s">
        <v>137</v>
      </c>
      <c r="AH65" s="73" t="s">
        <v>137</v>
      </c>
      <c r="AI65" s="73" t="s">
        <v>137</v>
      </c>
      <c r="AJ65" s="73" t="s">
        <v>137</v>
      </c>
      <c r="AK65" s="73" t="s">
        <v>137</v>
      </c>
      <c r="AL65" s="73" t="s">
        <v>137</v>
      </c>
      <c r="AM65" s="73" t="s">
        <v>137</v>
      </c>
      <c r="AN65" s="73" t="s">
        <v>137</v>
      </c>
      <c r="AO65" s="74" t="s">
        <v>137</v>
      </c>
      <c r="AP65" s="67" t="s">
        <v>124</v>
      </c>
      <c r="AQ65" s="68" t="s">
        <v>137</v>
      </c>
      <c r="AR65" s="68" t="s">
        <v>137</v>
      </c>
      <c r="AS65" s="68" t="s">
        <v>137</v>
      </c>
      <c r="AT65" s="68" t="s">
        <v>137</v>
      </c>
      <c r="AU65" s="68" t="s">
        <v>137</v>
      </c>
      <c r="AV65" s="68" t="s">
        <v>137</v>
      </c>
      <c r="AW65" s="69" t="s">
        <v>137</v>
      </c>
      <c r="AX65" s="67" t="s">
        <v>129</v>
      </c>
      <c r="AY65" s="68" t="s">
        <v>137</v>
      </c>
      <c r="AZ65" s="68" t="s">
        <v>137</v>
      </c>
      <c r="BA65" s="68" t="s">
        <v>137</v>
      </c>
      <c r="BB65" s="69" t="s">
        <v>137</v>
      </c>
      <c r="BC65" s="67" t="s">
        <v>141</v>
      </c>
      <c r="BD65" s="68" t="s">
        <v>137</v>
      </c>
      <c r="BE65" s="68" t="s">
        <v>137</v>
      </c>
      <c r="BF65" s="68" t="s">
        <v>137</v>
      </c>
      <c r="BG65" s="68" t="s">
        <v>137</v>
      </c>
      <c r="BH65" s="68" t="s">
        <v>137</v>
      </c>
      <c r="BI65" s="68" t="s">
        <v>137</v>
      </c>
      <c r="BJ65" s="68" t="s">
        <v>137</v>
      </c>
      <c r="BK65" s="68" t="s">
        <v>137</v>
      </c>
      <c r="BL65" s="68" t="s">
        <v>137</v>
      </c>
      <c r="BM65" s="68" t="s">
        <v>137</v>
      </c>
      <c r="BN65" s="69" t="s">
        <v>137</v>
      </c>
      <c r="BO65" s="67" t="s">
        <v>106</v>
      </c>
      <c r="BP65" s="68" t="s">
        <v>137</v>
      </c>
      <c r="BQ65" s="68" t="s">
        <v>137</v>
      </c>
      <c r="BR65" s="68" t="s">
        <v>137</v>
      </c>
      <c r="BS65" s="68" t="s">
        <v>137</v>
      </c>
      <c r="BT65" s="68" t="s">
        <v>137</v>
      </c>
      <c r="BU65" s="68" t="s">
        <v>137</v>
      </c>
      <c r="BV65" s="69" t="s">
        <v>137</v>
      </c>
      <c r="BW65" s="75">
        <f>CF65</f>
        <v>90000</v>
      </c>
      <c r="BX65" s="76"/>
      <c r="BY65" s="76"/>
      <c r="BZ65" s="76"/>
      <c r="CA65" s="76"/>
      <c r="CB65" s="76"/>
      <c r="CC65" s="76"/>
      <c r="CD65" s="76"/>
      <c r="CE65" s="77"/>
      <c r="CF65" s="78">
        <v>90000</v>
      </c>
      <c r="CG65" s="79"/>
      <c r="CH65" s="79"/>
      <c r="CI65" s="79"/>
      <c r="CJ65" s="79"/>
      <c r="CK65" s="79"/>
      <c r="CL65" s="79"/>
      <c r="CM65" s="79"/>
      <c r="CN65" s="80"/>
      <c r="CO65" s="75">
        <v>0</v>
      </c>
      <c r="CP65" s="76"/>
      <c r="CQ65" s="76"/>
      <c r="CR65" s="76"/>
      <c r="CS65" s="76"/>
      <c r="CT65" s="76"/>
      <c r="CU65" s="76"/>
      <c r="CV65" s="76"/>
      <c r="CW65" s="77"/>
      <c r="CX65" s="75">
        <f>DG65</f>
        <v>100000</v>
      </c>
      <c r="CY65" s="76"/>
      <c r="CZ65" s="76"/>
      <c r="DA65" s="76"/>
      <c r="DB65" s="76"/>
      <c r="DC65" s="76"/>
      <c r="DD65" s="76"/>
      <c r="DE65" s="76"/>
      <c r="DF65" s="77"/>
      <c r="DG65" s="75">
        <v>100000</v>
      </c>
      <c r="DH65" s="76"/>
      <c r="DI65" s="76"/>
      <c r="DJ65" s="76"/>
      <c r="DK65" s="76"/>
      <c r="DL65" s="76"/>
      <c r="DM65" s="76"/>
      <c r="DN65" s="76"/>
      <c r="DO65" s="77"/>
      <c r="DP65" s="75">
        <v>0</v>
      </c>
      <c r="DQ65" s="76"/>
      <c r="DR65" s="76"/>
      <c r="DS65" s="76"/>
      <c r="DT65" s="76"/>
      <c r="DU65" s="76"/>
      <c r="DV65" s="76"/>
      <c r="DW65" s="76"/>
      <c r="DX65" s="77"/>
      <c r="DY65" s="75">
        <f>EH65</f>
        <v>128700</v>
      </c>
      <c r="DZ65" s="76"/>
      <c r="EA65" s="76"/>
      <c r="EB65" s="76"/>
      <c r="EC65" s="76"/>
      <c r="ED65" s="76"/>
      <c r="EE65" s="76"/>
      <c r="EF65" s="76"/>
      <c r="EG65" s="77"/>
      <c r="EH65" s="75">
        <f>CF65*1.43</f>
        <v>128700</v>
      </c>
      <c r="EI65" s="76"/>
      <c r="EJ65" s="76"/>
      <c r="EK65" s="76"/>
      <c r="EL65" s="76"/>
      <c r="EM65" s="76"/>
      <c r="EN65" s="76"/>
      <c r="EO65" s="76"/>
      <c r="EP65" s="77"/>
      <c r="EQ65" s="75">
        <v>0</v>
      </c>
      <c r="ER65" s="76"/>
      <c r="ES65" s="76"/>
      <c r="ET65" s="76"/>
      <c r="EU65" s="76"/>
      <c r="EV65" s="76"/>
      <c r="EW65" s="76"/>
      <c r="EX65" s="76"/>
      <c r="EY65" s="77"/>
    </row>
    <row r="66" spans="1:155" ht="15">
      <c r="A66" s="14" t="s">
        <v>137</v>
      </c>
      <c r="B66" s="18" t="s">
        <v>137</v>
      </c>
      <c r="C66" s="73" t="s">
        <v>126</v>
      </c>
      <c r="D66" s="73" t="s">
        <v>137</v>
      </c>
      <c r="E66" s="73" t="s">
        <v>137</v>
      </c>
      <c r="F66" s="73" t="s">
        <v>137</v>
      </c>
      <c r="G66" s="73" t="s">
        <v>137</v>
      </c>
      <c r="H66" s="73" t="s">
        <v>137</v>
      </c>
      <c r="I66" s="73" t="s">
        <v>137</v>
      </c>
      <c r="J66" s="73" t="s">
        <v>137</v>
      </c>
      <c r="K66" s="73" t="s">
        <v>137</v>
      </c>
      <c r="L66" s="73" t="s">
        <v>137</v>
      </c>
      <c r="M66" s="73" t="s">
        <v>137</v>
      </c>
      <c r="N66" s="73" t="s">
        <v>137</v>
      </c>
      <c r="O66" s="73" t="s">
        <v>137</v>
      </c>
      <c r="P66" s="73" t="s">
        <v>137</v>
      </c>
      <c r="Q66" s="73" t="s">
        <v>137</v>
      </c>
      <c r="R66" s="73" t="s">
        <v>137</v>
      </c>
      <c r="S66" s="73" t="s">
        <v>137</v>
      </c>
      <c r="T66" s="73" t="s">
        <v>137</v>
      </c>
      <c r="U66" s="73" t="s">
        <v>137</v>
      </c>
      <c r="V66" s="73" t="s">
        <v>137</v>
      </c>
      <c r="W66" s="73" t="s">
        <v>137</v>
      </c>
      <c r="X66" s="73" t="s">
        <v>137</v>
      </c>
      <c r="Y66" s="73" t="s">
        <v>137</v>
      </c>
      <c r="Z66" s="73" t="s">
        <v>137</v>
      </c>
      <c r="AA66" s="73" t="s">
        <v>137</v>
      </c>
      <c r="AB66" s="73" t="s">
        <v>137</v>
      </c>
      <c r="AC66" s="73" t="s">
        <v>137</v>
      </c>
      <c r="AD66" s="73" t="s">
        <v>137</v>
      </c>
      <c r="AE66" s="73" t="s">
        <v>137</v>
      </c>
      <c r="AF66" s="73" t="s">
        <v>137</v>
      </c>
      <c r="AG66" s="73" t="s">
        <v>137</v>
      </c>
      <c r="AH66" s="73" t="s">
        <v>137</v>
      </c>
      <c r="AI66" s="73" t="s">
        <v>137</v>
      </c>
      <c r="AJ66" s="73" t="s">
        <v>137</v>
      </c>
      <c r="AK66" s="73" t="s">
        <v>137</v>
      </c>
      <c r="AL66" s="73" t="s">
        <v>137</v>
      </c>
      <c r="AM66" s="73" t="s">
        <v>137</v>
      </c>
      <c r="AN66" s="73" t="s">
        <v>137</v>
      </c>
      <c r="AO66" s="74" t="s">
        <v>137</v>
      </c>
      <c r="AP66" s="67" t="s">
        <v>125</v>
      </c>
      <c r="AQ66" s="68" t="s">
        <v>137</v>
      </c>
      <c r="AR66" s="68" t="s">
        <v>137</v>
      </c>
      <c r="AS66" s="68" t="s">
        <v>137</v>
      </c>
      <c r="AT66" s="68" t="s">
        <v>137</v>
      </c>
      <c r="AU66" s="68" t="s">
        <v>137</v>
      </c>
      <c r="AV66" s="68" t="s">
        <v>137</v>
      </c>
      <c r="AW66" s="69" t="s">
        <v>137</v>
      </c>
      <c r="AX66" s="67" t="s">
        <v>145</v>
      </c>
      <c r="AY66" s="68" t="s">
        <v>137</v>
      </c>
      <c r="AZ66" s="68" t="s">
        <v>137</v>
      </c>
      <c r="BA66" s="68" t="s">
        <v>137</v>
      </c>
      <c r="BB66" s="69" t="s">
        <v>137</v>
      </c>
      <c r="BC66" s="67" t="s">
        <v>145</v>
      </c>
      <c r="BD66" s="68" t="s">
        <v>137</v>
      </c>
      <c r="BE66" s="68" t="s">
        <v>137</v>
      </c>
      <c r="BF66" s="68" t="s">
        <v>137</v>
      </c>
      <c r="BG66" s="68" t="s">
        <v>137</v>
      </c>
      <c r="BH66" s="68" t="s">
        <v>137</v>
      </c>
      <c r="BI66" s="68" t="s">
        <v>137</v>
      </c>
      <c r="BJ66" s="68" t="s">
        <v>137</v>
      </c>
      <c r="BK66" s="68" t="s">
        <v>137</v>
      </c>
      <c r="BL66" s="68" t="s">
        <v>137</v>
      </c>
      <c r="BM66" s="68" t="s">
        <v>137</v>
      </c>
      <c r="BN66" s="69" t="s">
        <v>137</v>
      </c>
      <c r="BO66" s="67" t="s">
        <v>140</v>
      </c>
      <c r="BP66" s="68" t="s">
        <v>137</v>
      </c>
      <c r="BQ66" s="68" t="s">
        <v>137</v>
      </c>
      <c r="BR66" s="68" t="s">
        <v>137</v>
      </c>
      <c r="BS66" s="68" t="s">
        <v>137</v>
      </c>
      <c r="BT66" s="68" t="s">
        <v>137</v>
      </c>
      <c r="BU66" s="68" t="s">
        <v>137</v>
      </c>
      <c r="BV66" s="69" t="s">
        <v>137</v>
      </c>
      <c r="BW66" s="81">
        <f>SUM(BW68:CE70)</f>
        <v>972583.3</v>
      </c>
      <c r="BX66" s="82"/>
      <c r="BY66" s="82"/>
      <c r="BZ66" s="82"/>
      <c r="CA66" s="82"/>
      <c r="CB66" s="82"/>
      <c r="CC66" s="82"/>
      <c r="CD66" s="82"/>
      <c r="CE66" s="83"/>
      <c r="CF66" s="81">
        <f>SUM(CF68:CN70)</f>
        <v>972583.3</v>
      </c>
      <c r="CG66" s="82"/>
      <c r="CH66" s="82"/>
      <c r="CI66" s="82"/>
      <c r="CJ66" s="82"/>
      <c r="CK66" s="82"/>
      <c r="CL66" s="82"/>
      <c r="CM66" s="82"/>
      <c r="CN66" s="83"/>
      <c r="CO66" s="84">
        <f>CF66-BW66</f>
        <v>0</v>
      </c>
      <c r="CP66" s="85"/>
      <c r="CQ66" s="85"/>
      <c r="CR66" s="85"/>
      <c r="CS66" s="85"/>
      <c r="CT66" s="85"/>
      <c r="CU66" s="85"/>
      <c r="CV66" s="85"/>
      <c r="CW66" s="86"/>
      <c r="CX66" s="81">
        <f>SUM(CX68:DF70)</f>
        <v>1103453.7760000001</v>
      </c>
      <c r="CY66" s="82"/>
      <c r="CZ66" s="82"/>
      <c r="DA66" s="82"/>
      <c r="DB66" s="82"/>
      <c r="DC66" s="82"/>
      <c r="DD66" s="82"/>
      <c r="DE66" s="82"/>
      <c r="DF66" s="83"/>
      <c r="DG66" s="81">
        <f>SUM(DG68:DO70)</f>
        <v>1103453.7760000001</v>
      </c>
      <c r="DH66" s="82"/>
      <c r="DI66" s="82"/>
      <c r="DJ66" s="82"/>
      <c r="DK66" s="82"/>
      <c r="DL66" s="82"/>
      <c r="DM66" s="82"/>
      <c r="DN66" s="82"/>
      <c r="DO66" s="83"/>
      <c r="DP66" s="84">
        <v>0</v>
      </c>
      <c r="DQ66" s="85"/>
      <c r="DR66" s="85"/>
      <c r="DS66" s="85"/>
      <c r="DT66" s="85"/>
      <c r="DU66" s="85"/>
      <c r="DV66" s="85"/>
      <c r="DW66" s="85"/>
      <c r="DX66" s="86"/>
      <c r="DY66" s="81">
        <f>SUM(DY68:EG70)</f>
        <v>1310655.044</v>
      </c>
      <c r="DZ66" s="82"/>
      <c r="EA66" s="82"/>
      <c r="EB66" s="82"/>
      <c r="EC66" s="82"/>
      <c r="ED66" s="82"/>
      <c r="EE66" s="82"/>
      <c r="EF66" s="82"/>
      <c r="EG66" s="83"/>
      <c r="EH66" s="81">
        <f>SUM(EH68:EP70)</f>
        <v>1310655.044</v>
      </c>
      <c r="EI66" s="82"/>
      <c r="EJ66" s="82"/>
      <c r="EK66" s="82"/>
      <c r="EL66" s="82"/>
      <c r="EM66" s="82"/>
      <c r="EN66" s="82"/>
      <c r="EO66" s="82"/>
      <c r="EP66" s="83"/>
      <c r="EQ66" s="84">
        <v>0</v>
      </c>
      <c r="ER66" s="85"/>
      <c r="ES66" s="85"/>
      <c r="ET66" s="85"/>
      <c r="EU66" s="85"/>
      <c r="EV66" s="85"/>
      <c r="EW66" s="85"/>
      <c r="EX66" s="85"/>
      <c r="EY66" s="86"/>
    </row>
    <row r="67" spans="1:155" ht="7.5" customHeight="1">
      <c r="A67" s="15"/>
      <c r="B67" s="18"/>
      <c r="C67" s="73" t="s">
        <v>31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4"/>
      <c r="AP67" s="67"/>
      <c r="AQ67" s="68"/>
      <c r="AR67" s="68"/>
      <c r="AS67" s="68"/>
      <c r="AT67" s="68"/>
      <c r="AU67" s="68"/>
      <c r="AV67" s="68"/>
      <c r="AW67" s="69"/>
      <c r="AX67" s="67"/>
      <c r="AY67" s="68"/>
      <c r="AZ67" s="68"/>
      <c r="BA67" s="68"/>
      <c r="BB67" s="69"/>
      <c r="BC67" s="67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9"/>
      <c r="BO67" s="67"/>
      <c r="BP67" s="68"/>
      <c r="BQ67" s="68"/>
      <c r="BR67" s="68"/>
      <c r="BS67" s="68"/>
      <c r="BT67" s="68"/>
      <c r="BU67" s="68"/>
      <c r="BV67" s="69"/>
      <c r="BW67" s="75"/>
      <c r="BX67" s="76"/>
      <c r="BY67" s="76"/>
      <c r="BZ67" s="76"/>
      <c r="CA67" s="76"/>
      <c r="CB67" s="76"/>
      <c r="CC67" s="76"/>
      <c r="CD67" s="76"/>
      <c r="CE67" s="77"/>
      <c r="CF67" s="78"/>
      <c r="CG67" s="79"/>
      <c r="CH67" s="79"/>
      <c r="CI67" s="79"/>
      <c r="CJ67" s="79"/>
      <c r="CK67" s="79"/>
      <c r="CL67" s="79"/>
      <c r="CM67" s="79"/>
      <c r="CN67" s="80"/>
      <c r="CO67" s="75"/>
      <c r="CP67" s="76"/>
      <c r="CQ67" s="76"/>
      <c r="CR67" s="76"/>
      <c r="CS67" s="76"/>
      <c r="CT67" s="76"/>
      <c r="CU67" s="76"/>
      <c r="CV67" s="76"/>
      <c r="CW67" s="77"/>
      <c r="CX67" s="75"/>
      <c r="CY67" s="76"/>
      <c r="CZ67" s="76"/>
      <c r="DA67" s="76"/>
      <c r="DB67" s="76"/>
      <c r="DC67" s="76"/>
      <c r="DD67" s="76"/>
      <c r="DE67" s="76"/>
      <c r="DF67" s="77"/>
      <c r="DG67" s="75"/>
      <c r="DH67" s="76"/>
      <c r="DI67" s="76"/>
      <c r="DJ67" s="76"/>
      <c r="DK67" s="76"/>
      <c r="DL67" s="76"/>
      <c r="DM67" s="76"/>
      <c r="DN67" s="76"/>
      <c r="DO67" s="77"/>
      <c r="DP67" s="75"/>
      <c r="DQ67" s="76"/>
      <c r="DR67" s="76"/>
      <c r="DS67" s="76"/>
      <c r="DT67" s="76"/>
      <c r="DU67" s="76"/>
      <c r="DV67" s="76"/>
      <c r="DW67" s="76"/>
      <c r="DX67" s="77"/>
      <c r="DY67" s="75"/>
      <c r="DZ67" s="76"/>
      <c r="EA67" s="76"/>
      <c r="EB67" s="76"/>
      <c r="EC67" s="76"/>
      <c r="ED67" s="76"/>
      <c r="EE67" s="76"/>
      <c r="EF67" s="76"/>
      <c r="EG67" s="77"/>
      <c r="EH67" s="75"/>
      <c r="EI67" s="76"/>
      <c r="EJ67" s="76"/>
      <c r="EK67" s="76"/>
      <c r="EL67" s="76"/>
      <c r="EM67" s="76"/>
      <c r="EN67" s="76"/>
      <c r="EO67" s="76"/>
      <c r="EP67" s="77"/>
      <c r="EQ67" s="75"/>
      <c r="ER67" s="76"/>
      <c r="ES67" s="76"/>
      <c r="ET67" s="76"/>
      <c r="EU67" s="76"/>
      <c r="EV67" s="76"/>
      <c r="EW67" s="76"/>
      <c r="EX67" s="76"/>
      <c r="EY67" s="77"/>
    </row>
    <row r="68" spans="1:155" ht="15">
      <c r="A68" s="14" t="s">
        <v>137</v>
      </c>
      <c r="B68" s="18" t="s">
        <v>137</v>
      </c>
      <c r="C68" s="73" t="s">
        <v>126</v>
      </c>
      <c r="D68" s="73" t="s">
        <v>137</v>
      </c>
      <c r="E68" s="73" t="s">
        <v>137</v>
      </c>
      <c r="F68" s="73" t="s">
        <v>137</v>
      </c>
      <c r="G68" s="73" t="s">
        <v>137</v>
      </c>
      <c r="H68" s="73" t="s">
        <v>137</v>
      </c>
      <c r="I68" s="73" t="s">
        <v>137</v>
      </c>
      <c r="J68" s="73" t="s">
        <v>137</v>
      </c>
      <c r="K68" s="73" t="s">
        <v>137</v>
      </c>
      <c r="L68" s="73" t="s">
        <v>137</v>
      </c>
      <c r="M68" s="73" t="s">
        <v>137</v>
      </c>
      <c r="N68" s="73" t="s">
        <v>137</v>
      </c>
      <c r="O68" s="73" t="s">
        <v>137</v>
      </c>
      <c r="P68" s="73" t="s">
        <v>137</v>
      </c>
      <c r="Q68" s="73" t="s">
        <v>137</v>
      </c>
      <c r="R68" s="73" t="s">
        <v>137</v>
      </c>
      <c r="S68" s="73" t="s">
        <v>137</v>
      </c>
      <c r="T68" s="73" t="s">
        <v>137</v>
      </c>
      <c r="U68" s="73" t="s">
        <v>137</v>
      </c>
      <c r="V68" s="73" t="s">
        <v>137</v>
      </c>
      <c r="W68" s="73" t="s">
        <v>137</v>
      </c>
      <c r="X68" s="73" t="s">
        <v>137</v>
      </c>
      <c r="Y68" s="73" t="s">
        <v>137</v>
      </c>
      <c r="Z68" s="73" t="s">
        <v>137</v>
      </c>
      <c r="AA68" s="73" t="s">
        <v>137</v>
      </c>
      <c r="AB68" s="73" t="s">
        <v>137</v>
      </c>
      <c r="AC68" s="73" t="s">
        <v>137</v>
      </c>
      <c r="AD68" s="73" t="s">
        <v>137</v>
      </c>
      <c r="AE68" s="73" t="s">
        <v>137</v>
      </c>
      <c r="AF68" s="73" t="s">
        <v>137</v>
      </c>
      <c r="AG68" s="73" t="s">
        <v>137</v>
      </c>
      <c r="AH68" s="73" t="s">
        <v>137</v>
      </c>
      <c r="AI68" s="73" t="s">
        <v>137</v>
      </c>
      <c r="AJ68" s="73" t="s">
        <v>137</v>
      </c>
      <c r="AK68" s="73" t="s">
        <v>137</v>
      </c>
      <c r="AL68" s="73" t="s">
        <v>137</v>
      </c>
      <c r="AM68" s="73" t="s">
        <v>137</v>
      </c>
      <c r="AN68" s="73" t="s">
        <v>137</v>
      </c>
      <c r="AO68" s="74" t="s">
        <v>137</v>
      </c>
      <c r="AP68" s="67" t="s">
        <v>125</v>
      </c>
      <c r="AQ68" s="68" t="s">
        <v>137</v>
      </c>
      <c r="AR68" s="68" t="s">
        <v>137</v>
      </c>
      <c r="AS68" s="68" t="s">
        <v>137</v>
      </c>
      <c r="AT68" s="68" t="s">
        <v>137</v>
      </c>
      <c r="AU68" s="68" t="s">
        <v>137</v>
      </c>
      <c r="AV68" s="68" t="s">
        <v>137</v>
      </c>
      <c r="AW68" s="69" t="s">
        <v>137</v>
      </c>
      <c r="AX68" s="67" t="s">
        <v>129</v>
      </c>
      <c r="AY68" s="68" t="s">
        <v>137</v>
      </c>
      <c r="AZ68" s="68" t="s">
        <v>137</v>
      </c>
      <c r="BA68" s="68" t="s">
        <v>137</v>
      </c>
      <c r="BB68" s="69" t="s">
        <v>137</v>
      </c>
      <c r="BC68" s="67" t="s">
        <v>138</v>
      </c>
      <c r="BD68" s="68" t="s">
        <v>137</v>
      </c>
      <c r="BE68" s="68" t="s">
        <v>137</v>
      </c>
      <c r="BF68" s="68" t="s">
        <v>137</v>
      </c>
      <c r="BG68" s="68" t="s">
        <v>137</v>
      </c>
      <c r="BH68" s="68" t="s">
        <v>137</v>
      </c>
      <c r="BI68" s="68" t="s">
        <v>137</v>
      </c>
      <c r="BJ68" s="68" t="s">
        <v>137</v>
      </c>
      <c r="BK68" s="68" t="s">
        <v>137</v>
      </c>
      <c r="BL68" s="68" t="s">
        <v>137</v>
      </c>
      <c r="BM68" s="68" t="s">
        <v>137</v>
      </c>
      <c r="BN68" s="69" t="s">
        <v>137</v>
      </c>
      <c r="BO68" s="67" t="s">
        <v>105</v>
      </c>
      <c r="BP68" s="68" t="s">
        <v>137</v>
      </c>
      <c r="BQ68" s="68" t="s">
        <v>137</v>
      </c>
      <c r="BR68" s="68" t="s">
        <v>137</v>
      </c>
      <c r="BS68" s="68" t="s">
        <v>137</v>
      </c>
      <c r="BT68" s="68" t="s">
        <v>137</v>
      </c>
      <c r="BU68" s="68" t="s">
        <v>137</v>
      </c>
      <c r="BV68" s="69" t="s">
        <v>137</v>
      </c>
      <c r="BW68" s="75">
        <f>CF68</f>
        <v>10462</v>
      </c>
      <c r="BX68" s="76"/>
      <c r="BY68" s="76"/>
      <c r="BZ68" s="76"/>
      <c r="CA68" s="76"/>
      <c r="CB68" s="76"/>
      <c r="CC68" s="76"/>
      <c r="CD68" s="76"/>
      <c r="CE68" s="77"/>
      <c r="CF68" s="78">
        <v>10462</v>
      </c>
      <c r="CG68" s="79"/>
      <c r="CH68" s="79"/>
      <c r="CI68" s="79"/>
      <c r="CJ68" s="79"/>
      <c r="CK68" s="79"/>
      <c r="CL68" s="79"/>
      <c r="CM68" s="79"/>
      <c r="CN68" s="80"/>
      <c r="CO68" s="75">
        <v>0</v>
      </c>
      <c r="CP68" s="76"/>
      <c r="CQ68" s="76"/>
      <c r="CR68" s="76"/>
      <c r="CS68" s="76"/>
      <c r="CT68" s="76"/>
      <c r="CU68" s="76"/>
      <c r="CV68" s="76"/>
      <c r="CW68" s="77"/>
      <c r="CX68" s="75">
        <f>DG68</f>
        <v>12763.64</v>
      </c>
      <c r="CY68" s="76"/>
      <c r="CZ68" s="76"/>
      <c r="DA68" s="76"/>
      <c r="DB68" s="76"/>
      <c r="DC68" s="76"/>
      <c r="DD68" s="76"/>
      <c r="DE68" s="76"/>
      <c r="DF68" s="77"/>
      <c r="DG68" s="75">
        <f>CF68*1.22</f>
        <v>12763.64</v>
      </c>
      <c r="DH68" s="76"/>
      <c r="DI68" s="76"/>
      <c r="DJ68" s="76"/>
      <c r="DK68" s="76"/>
      <c r="DL68" s="76"/>
      <c r="DM68" s="76"/>
      <c r="DN68" s="76"/>
      <c r="DO68" s="77"/>
      <c r="DP68" s="75">
        <v>0</v>
      </c>
      <c r="DQ68" s="76"/>
      <c r="DR68" s="76"/>
      <c r="DS68" s="76"/>
      <c r="DT68" s="76"/>
      <c r="DU68" s="76"/>
      <c r="DV68" s="76"/>
      <c r="DW68" s="76"/>
      <c r="DX68" s="77"/>
      <c r="DY68" s="75">
        <f>EH68</f>
        <v>15693</v>
      </c>
      <c r="DZ68" s="76"/>
      <c r="EA68" s="76"/>
      <c r="EB68" s="76"/>
      <c r="EC68" s="76"/>
      <c r="ED68" s="76"/>
      <c r="EE68" s="76"/>
      <c r="EF68" s="76"/>
      <c r="EG68" s="77"/>
      <c r="EH68" s="75">
        <f>CF68*1.5</f>
        <v>15693</v>
      </c>
      <c r="EI68" s="76"/>
      <c r="EJ68" s="76"/>
      <c r="EK68" s="76"/>
      <c r="EL68" s="76"/>
      <c r="EM68" s="76"/>
      <c r="EN68" s="76"/>
      <c r="EO68" s="76"/>
      <c r="EP68" s="77"/>
      <c r="EQ68" s="75">
        <v>0</v>
      </c>
      <c r="ER68" s="76"/>
      <c r="ES68" s="76"/>
      <c r="ET68" s="76"/>
      <c r="EU68" s="76"/>
      <c r="EV68" s="76"/>
      <c r="EW68" s="76"/>
      <c r="EX68" s="76"/>
      <c r="EY68" s="77"/>
    </row>
    <row r="69" spans="1:155" ht="15">
      <c r="A69" s="14" t="s">
        <v>137</v>
      </c>
      <c r="B69" s="18" t="s">
        <v>137</v>
      </c>
      <c r="C69" s="73" t="s">
        <v>126</v>
      </c>
      <c r="D69" s="73" t="s">
        <v>137</v>
      </c>
      <c r="E69" s="73" t="s">
        <v>137</v>
      </c>
      <c r="F69" s="73" t="s">
        <v>137</v>
      </c>
      <c r="G69" s="73" t="s">
        <v>137</v>
      </c>
      <c r="H69" s="73" t="s">
        <v>137</v>
      </c>
      <c r="I69" s="73" t="s">
        <v>137</v>
      </c>
      <c r="J69" s="73" t="s">
        <v>137</v>
      </c>
      <c r="K69" s="73" t="s">
        <v>137</v>
      </c>
      <c r="L69" s="73" t="s">
        <v>137</v>
      </c>
      <c r="M69" s="73" t="s">
        <v>137</v>
      </c>
      <c r="N69" s="73" t="s">
        <v>137</v>
      </c>
      <c r="O69" s="73" t="s">
        <v>137</v>
      </c>
      <c r="P69" s="73" t="s">
        <v>137</v>
      </c>
      <c r="Q69" s="73" t="s">
        <v>137</v>
      </c>
      <c r="R69" s="73" t="s">
        <v>137</v>
      </c>
      <c r="S69" s="73" t="s">
        <v>137</v>
      </c>
      <c r="T69" s="73" t="s">
        <v>137</v>
      </c>
      <c r="U69" s="73" t="s">
        <v>137</v>
      </c>
      <c r="V69" s="73" t="s">
        <v>137</v>
      </c>
      <c r="W69" s="73" t="s">
        <v>137</v>
      </c>
      <c r="X69" s="73" t="s">
        <v>137</v>
      </c>
      <c r="Y69" s="73" t="s">
        <v>137</v>
      </c>
      <c r="Z69" s="73" t="s">
        <v>137</v>
      </c>
      <c r="AA69" s="73" t="s">
        <v>137</v>
      </c>
      <c r="AB69" s="73" t="s">
        <v>137</v>
      </c>
      <c r="AC69" s="73" t="s">
        <v>137</v>
      </c>
      <c r="AD69" s="73" t="s">
        <v>137</v>
      </c>
      <c r="AE69" s="73" t="s">
        <v>137</v>
      </c>
      <c r="AF69" s="73" t="s">
        <v>137</v>
      </c>
      <c r="AG69" s="73" t="s">
        <v>137</v>
      </c>
      <c r="AH69" s="73" t="s">
        <v>137</v>
      </c>
      <c r="AI69" s="73" t="s">
        <v>137</v>
      </c>
      <c r="AJ69" s="73" t="s">
        <v>137</v>
      </c>
      <c r="AK69" s="73" t="s">
        <v>137</v>
      </c>
      <c r="AL69" s="73" t="s">
        <v>137</v>
      </c>
      <c r="AM69" s="73" t="s">
        <v>137</v>
      </c>
      <c r="AN69" s="73" t="s">
        <v>137</v>
      </c>
      <c r="AO69" s="74" t="s">
        <v>137</v>
      </c>
      <c r="AP69" s="67" t="s">
        <v>125</v>
      </c>
      <c r="AQ69" s="68" t="s">
        <v>137</v>
      </c>
      <c r="AR69" s="68" t="s">
        <v>137</v>
      </c>
      <c r="AS69" s="68" t="s">
        <v>137</v>
      </c>
      <c r="AT69" s="68" t="s">
        <v>137</v>
      </c>
      <c r="AU69" s="68" t="s">
        <v>137</v>
      </c>
      <c r="AV69" s="68" t="s">
        <v>137</v>
      </c>
      <c r="AW69" s="69" t="s">
        <v>137</v>
      </c>
      <c r="AX69" s="67" t="s">
        <v>129</v>
      </c>
      <c r="AY69" s="68" t="s">
        <v>137</v>
      </c>
      <c r="AZ69" s="68" t="s">
        <v>137</v>
      </c>
      <c r="BA69" s="68" t="s">
        <v>137</v>
      </c>
      <c r="BB69" s="69" t="s">
        <v>137</v>
      </c>
      <c r="BC69" s="67" t="s">
        <v>141</v>
      </c>
      <c r="BD69" s="68" t="s">
        <v>137</v>
      </c>
      <c r="BE69" s="68" t="s">
        <v>137</v>
      </c>
      <c r="BF69" s="68" t="s">
        <v>137</v>
      </c>
      <c r="BG69" s="68" t="s">
        <v>137</v>
      </c>
      <c r="BH69" s="68" t="s">
        <v>137</v>
      </c>
      <c r="BI69" s="68" t="s">
        <v>137</v>
      </c>
      <c r="BJ69" s="68" t="s">
        <v>137</v>
      </c>
      <c r="BK69" s="68" t="s">
        <v>137</v>
      </c>
      <c r="BL69" s="68" t="s">
        <v>137</v>
      </c>
      <c r="BM69" s="68" t="s">
        <v>137</v>
      </c>
      <c r="BN69" s="69" t="s">
        <v>137</v>
      </c>
      <c r="BO69" s="67" t="s">
        <v>106</v>
      </c>
      <c r="BP69" s="68" t="s">
        <v>137</v>
      </c>
      <c r="BQ69" s="68" t="s">
        <v>137</v>
      </c>
      <c r="BR69" s="68" t="s">
        <v>137</v>
      </c>
      <c r="BS69" s="68" t="s">
        <v>137</v>
      </c>
      <c r="BT69" s="68" t="s">
        <v>137</v>
      </c>
      <c r="BU69" s="68" t="s">
        <v>137</v>
      </c>
      <c r="BV69" s="69" t="s">
        <v>137</v>
      </c>
      <c r="BW69" s="75">
        <f>CF69</f>
        <v>673022.3</v>
      </c>
      <c r="BX69" s="76"/>
      <c r="BY69" s="76"/>
      <c r="BZ69" s="76"/>
      <c r="CA69" s="76"/>
      <c r="CB69" s="76"/>
      <c r="CC69" s="76"/>
      <c r="CD69" s="76"/>
      <c r="CE69" s="77"/>
      <c r="CF69" s="78">
        <v>673022.3</v>
      </c>
      <c r="CG69" s="79"/>
      <c r="CH69" s="79"/>
      <c r="CI69" s="79"/>
      <c r="CJ69" s="79"/>
      <c r="CK69" s="79"/>
      <c r="CL69" s="79"/>
      <c r="CM69" s="79"/>
      <c r="CN69" s="80"/>
      <c r="CO69" s="75">
        <v>0</v>
      </c>
      <c r="CP69" s="76"/>
      <c r="CQ69" s="76"/>
      <c r="CR69" s="76"/>
      <c r="CS69" s="76"/>
      <c r="CT69" s="76"/>
      <c r="CU69" s="76"/>
      <c r="CV69" s="76"/>
      <c r="CW69" s="77"/>
      <c r="CX69" s="75">
        <f>DG69</f>
        <v>737989.35600000003</v>
      </c>
      <c r="CY69" s="76"/>
      <c r="CZ69" s="76"/>
      <c r="DA69" s="76"/>
      <c r="DB69" s="76"/>
      <c r="DC69" s="76"/>
      <c r="DD69" s="76"/>
      <c r="DE69" s="76"/>
      <c r="DF69" s="77"/>
      <c r="DG69" s="75">
        <f>CF69*1.22-83097.85</f>
        <v>737989.35600000003</v>
      </c>
      <c r="DH69" s="76"/>
      <c r="DI69" s="76"/>
      <c r="DJ69" s="76"/>
      <c r="DK69" s="76"/>
      <c r="DL69" s="76"/>
      <c r="DM69" s="76"/>
      <c r="DN69" s="76"/>
      <c r="DO69" s="77"/>
      <c r="DP69" s="75">
        <v>0</v>
      </c>
      <c r="DQ69" s="76"/>
      <c r="DR69" s="76"/>
      <c r="DS69" s="76"/>
      <c r="DT69" s="76"/>
      <c r="DU69" s="76"/>
      <c r="DV69" s="76"/>
      <c r="DW69" s="76"/>
      <c r="DX69" s="77"/>
      <c r="DY69" s="75">
        <f>EH69</f>
        <v>989962.59900000005</v>
      </c>
      <c r="DZ69" s="76"/>
      <c r="EA69" s="76"/>
      <c r="EB69" s="76"/>
      <c r="EC69" s="76"/>
      <c r="ED69" s="76"/>
      <c r="EE69" s="76"/>
      <c r="EF69" s="76"/>
      <c r="EG69" s="77"/>
      <c r="EH69" s="75">
        <f>CF69*1.43+27540.71</f>
        <v>989962.59900000005</v>
      </c>
      <c r="EI69" s="76"/>
      <c r="EJ69" s="76"/>
      <c r="EK69" s="76"/>
      <c r="EL69" s="76"/>
      <c r="EM69" s="76"/>
      <c r="EN69" s="76"/>
      <c r="EO69" s="76"/>
      <c r="EP69" s="77"/>
      <c r="EQ69" s="75">
        <v>0</v>
      </c>
      <c r="ER69" s="76"/>
      <c r="ES69" s="76"/>
      <c r="ET69" s="76"/>
      <c r="EU69" s="76"/>
      <c r="EV69" s="76"/>
      <c r="EW69" s="76"/>
      <c r="EX69" s="76"/>
      <c r="EY69" s="77"/>
    </row>
    <row r="70" spans="1:155" ht="15">
      <c r="A70" s="14" t="s">
        <v>137</v>
      </c>
      <c r="B70" s="18" t="s">
        <v>137</v>
      </c>
      <c r="C70" s="73" t="s">
        <v>126</v>
      </c>
      <c r="D70" s="73" t="s">
        <v>137</v>
      </c>
      <c r="E70" s="73" t="s">
        <v>137</v>
      </c>
      <c r="F70" s="73" t="s">
        <v>137</v>
      </c>
      <c r="G70" s="73" t="s">
        <v>137</v>
      </c>
      <c r="H70" s="73" t="s">
        <v>137</v>
      </c>
      <c r="I70" s="73" t="s">
        <v>137</v>
      </c>
      <c r="J70" s="73" t="s">
        <v>137</v>
      </c>
      <c r="K70" s="73" t="s">
        <v>137</v>
      </c>
      <c r="L70" s="73" t="s">
        <v>137</v>
      </c>
      <c r="M70" s="73" t="s">
        <v>137</v>
      </c>
      <c r="N70" s="73" t="s">
        <v>137</v>
      </c>
      <c r="O70" s="73" t="s">
        <v>137</v>
      </c>
      <c r="P70" s="73" t="s">
        <v>137</v>
      </c>
      <c r="Q70" s="73" t="s">
        <v>137</v>
      </c>
      <c r="R70" s="73" t="s">
        <v>137</v>
      </c>
      <c r="S70" s="73" t="s">
        <v>137</v>
      </c>
      <c r="T70" s="73" t="s">
        <v>137</v>
      </c>
      <c r="U70" s="73" t="s">
        <v>137</v>
      </c>
      <c r="V70" s="73" t="s">
        <v>137</v>
      </c>
      <c r="W70" s="73" t="s">
        <v>137</v>
      </c>
      <c r="X70" s="73" t="s">
        <v>137</v>
      </c>
      <c r="Y70" s="73" t="s">
        <v>137</v>
      </c>
      <c r="Z70" s="73" t="s">
        <v>137</v>
      </c>
      <c r="AA70" s="73" t="s">
        <v>137</v>
      </c>
      <c r="AB70" s="73" t="s">
        <v>137</v>
      </c>
      <c r="AC70" s="73" t="s">
        <v>137</v>
      </c>
      <c r="AD70" s="73" t="s">
        <v>137</v>
      </c>
      <c r="AE70" s="73" t="s">
        <v>137</v>
      </c>
      <c r="AF70" s="73" t="s">
        <v>137</v>
      </c>
      <c r="AG70" s="73" t="s">
        <v>137</v>
      </c>
      <c r="AH70" s="73" t="s">
        <v>137</v>
      </c>
      <c r="AI70" s="73" t="s">
        <v>137</v>
      </c>
      <c r="AJ70" s="73" t="s">
        <v>137</v>
      </c>
      <c r="AK70" s="73" t="s">
        <v>137</v>
      </c>
      <c r="AL70" s="73" t="s">
        <v>137</v>
      </c>
      <c r="AM70" s="73" t="s">
        <v>137</v>
      </c>
      <c r="AN70" s="73" t="s">
        <v>137</v>
      </c>
      <c r="AO70" s="74" t="s">
        <v>137</v>
      </c>
      <c r="AP70" s="67" t="s">
        <v>125</v>
      </c>
      <c r="AQ70" s="68" t="s">
        <v>137</v>
      </c>
      <c r="AR70" s="68" t="s">
        <v>137</v>
      </c>
      <c r="AS70" s="68" t="s">
        <v>137</v>
      </c>
      <c r="AT70" s="68" t="s">
        <v>137</v>
      </c>
      <c r="AU70" s="68" t="s">
        <v>137</v>
      </c>
      <c r="AV70" s="68" t="s">
        <v>137</v>
      </c>
      <c r="AW70" s="69" t="s">
        <v>137</v>
      </c>
      <c r="AX70" s="67" t="s">
        <v>129</v>
      </c>
      <c r="AY70" s="68" t="s">
        <v>137</v>
      </c>
      <c r="AZ70" s="68" t="s">
        <v>137</v>
      </c>
      <c r="BA70" s="68" t="s">
        <v>137</v>
      </c>
      <c r="BB70" s="69" t="s">
        <v>137</v>
      </c>
      <c r="BC70" s="67" t="s">
        <v>142</v>
      </c>
      <c r="BD70" s="68" t="s">
        <v>137</v>
      </c>
      <c r="BE70" s="68" t="s">
        <v>137</v>
      </c>
      <c r="BF70" s="68" t="s">
        <v>137</v>
      </c>
      <c r="BG70" s="68" t="s">
        <v>137</v>
      </c>
      <c r="BH70" s="68" t="s">
        <v>137</v>
      </c>
      <c r="BI70" s="68" t="s">
        <v>137</v>
      </c>
      <c r="BJ70" s="68" t="s">
        <v>137</v>
      </c>
      <c r="BK70" s="68" t="s">
        <v>137</v>
      </c>
      <c r="BL70" s="68" t="s">
        <v>137</v>
      </c>
      <c r="BM70" s="68" t="s">
        <v>137</v>
      </c>
      <c r="BN70" s="69" t="s">
        <v>137</v>
      </c>
      <c r="BO70" s="67" t="s">
        <v>102</v>
      </c>
      <c r="BP70" s="68" t="s">
        <v>137</v>
      </c>
      <c r="BQ70" s="68" t="s">
        <v>137</v>
      </c>
      <c r="BR70" s="68" t="s">
        <v>137</v>
      </c>
      <c r="BS70" s="68" t="s">
        <v>137</v>
      </c>
      <c r="BT70" s="68" t="s">
        <v>137</v>
      </c>
      <c r="BU70" s="68" t="s">
        <v>137</v>
      </c>
      <c r="BV70" s="69" t="s">
        <v>137</v>
      </c>
      <c r="BW70" s="75">
        <f>CF70</f>
        <v>289099</v>
      </c>
      <c r="BX70" s="76"/>
      <c r="BY70" s="76"/>
      <c r="BZ70" s="76"/>
      <c r="CA70" s="76"/>
      <c r="CB70" s="76"/>
      <c r="CC70" s="76"/>
      <c r="CD70" s="76"/>
      <c r="CE70" s="77"/>
      <c r="CF70" s="78">
        <v>289099</v>
      </c>
      <c r="CG70" s="79"/>
      <c r="CH70" s="79"/>
      <c r="CI70" s="79"/>
      <c r="CJ70" s="79"/>
      <c r="CK70" s="79"/>
      <c r="CL70" s="79"/>
      <c r="CM70" s="79"/>
      <c r="CN70" s="80"/>
      <c r="CO70" s="75">
        <v>0</v>
      </c>
      <c r="CP70" s="76"/>
      <c r="CQ70" s="76"/>
      <c r="CR70" s="76"/>
      <c r="CS70" s="76"/>
      <c r="CT70" s="76"/>
      <c r="CU70" s="76"/>
      <c r="CV70" s="76"/>
      <c r="CW70" s="77"/>
      <c r="CX70" s="75">
        <f>DG70</f>
        <v>352700.77999999997</v>
      </c>
      <c r="CY70" s="76"/>
      <c r="CZ70" s="76"/>
      <c r="DA70" s="76"/>
      <c r="DB70" s="76"/>
      <c r="DC70" s="76"/>
      <c r="DD70" s="76"/>
      <c r="DE70" s="76"/>
      <c r="DF70" s="77"/>
      <c r="DG70" s="75">
        <f>CF70*1.22</f>
        <v>352700.77999999997</v>
      </c>
      <c r="DH70" s="76"/>
      <c r="DI70" s="76"/>
      <c r="DJ70" s="76"/>
      <c r="DK70" s="76"/>
      <c r="DL70" s="76"/>
      <c r="DM70" s="76"/>
      <c r="DN70" s="76"/>
      <c r="DO70" s="77"/>
      <c r="DP70" s="75">
        <v>0</v>
      </c>
      <c r="DQ70" s="76"/>
      <c r="DR70" s="76"/>
      <c r="DS70" s="76"/>
      <c r="DT70" s="76"/>
      <c r="DU70" s="76"/>
      <c r="DV70" s="76"/>
      <c r="DW70" s="76"/>
      <c r="DX70" s="77"/>
      <c r="DY70" s="75">
        <f>EH70</f>
        <v>304999.44500000001</v>
      </c>
      <c r="DZ70" s="76"/>
      <c r="EA70" s="76"/>
      <c r="EB70" s="76"/>
      <c r="EC70" s="76"/>
      <c r="ED70" s="76"/>
      <c r="EE70" s="76"/>
      <c r="EF70" s="76"/>
      <c r="EG70" s="77"/>
      <c r="EH70" s="75">
        <f>CF70*1.055</f>
        <v>304999.44500000001</v>
      </c>
      <c r="EI70" s="76"/>
      <c r="EJ70" s="76"/>
      <c r="EK70" s="76"/>
      <c r="EL70" s="76"/>
      <c r="EM70" s="76"/>
      <c r="EN70" s="76"/>
      <c r="EO70" s="76"/>
      <c r="EP70" s="77"/>
      <c r="EQ70" s="75">
        <v>0</v>
      </c>
      <c r="ER70" s="76"/>
      <c r="ES70" s="76"/>
      <c r="ET70" s="76"/>
      <c r="EU70" s="76"/>
      <c r="EV70" s="76"/>
      <c r="EW70" s="76"/>
      <c r="EX70" s="76"/>
      <c r="EY70" s="77"/>
    </row>
    <row r="71" spans="1:15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</row>
    <row r="72" spans="1:155">
      <c r="B72" s="31"/>
      <c r="C72" s="33" t="s">
        <v>161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1"/>
      <c r="AB72" s="31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1"/>
      <c r="BO72" s="33" t="s">
        <v>160</v>
      </c>
      <c r="CF72" s="30"/>
    </row>
    <row r="73" spans="1:155">
      <c r="U73" s="17" t="s">
        <v>158</v>
      </c>
      <c r="AD73" s="17" t="s">
        <v>159</v>
      </c>
    </row>
    <row r="74" spans="1:155">
      <c r="T74" s="16"/>
      <c r="U74" s="16"/>
      <c r="V74" s="16"/>
      <c r="W74" s="16"/>
      <c r="X74" s="16"/>
      <c r="Y74" s="16"/>
      <c r="Z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</row>
    <row r="75" spans="1:155">
      <c r="U75" s="17" t="s">
        <v>158</v>
      </c>
      <c r="AD75" s="17" t="s">
        <v>159</v>
      </c>
      <c r="CF75" s="30"/>
    </row>
    <row r="76" spans="1:155">
      <c r="CF76" s="30"/>
    </row>
  </sheetData>
  <mergeCells count="933">
    <mergeCell ref="A1:EY1"/>
    <mergeCell ref="A3:AO4"/>
    <mergeCell ref="AP3:AW4"/>
    <mergeCell ref="AX3:BB4"/>
    <mergeCell ref="BC3:BN4"/>
    <mergeCell ref="BO3:BV4"/>
    <mergeCell ref="BW3:CE4"/>
    <mergeCell ref="DY3:EG4"/>
    <mergeCell ref="EH3:EY3"/>
    <mergeCell ref="CF4:CN4"/>
    <mergeCell ref="B19:AO19"/>
    <mergeCell ref="AP19:AW19"/>
    <mergeCell ref="AX19:BB19"/>
    <mergeCell ref="CF18:CG18"/>
    <mergeCell ref="B18:AO18"/>
    <mergeCell ref="BC18:BD18"/>
    <mergeCell ref="BO18:BP18"/>
    <mergeCell ref="BW18:BX18"/>
    <mergeCell ref="BC19:BN19"/>
    <mergeCell ref="EQ4:EY4"/>
    <mergeCell ref="CF3:CW3"/>
    <mergeCell ref="CX3:DF4"/>
    <mergeCell ref="DG3:DX3"/>
    <mergeCell ref="CO4:CW4"/>
    <mergeCell ref="DG4:DO4"/>
    <mergeCell ref="DP4:DX4"/>
    <mergeCell ref="EH4:EP4"/>
    <mergeCell ref="CF5:CN5"/>
    <mergeCell ref="CO5:CW5"/>
    <mergeCell ref="CX5:DF5"/>
    <mergeCell ref="DG5:DO5"/>
    <mergeCell ref="EH5:EP5"/>
    <mergeCell ref="CO6:CW6"/>
    <mergeCell ref="B5:AO5"/>
    <mergeCell ref="AP5:AW5"/>
    <mergeCell ref="AX5:BB5"/>
    <mergeCell ref="BC5:BN5"/>
    <mergeCell ref="BO5:BV5"/>
    <mergeCell ref="BW5:CE5"/>
    <mergeCell ref="EQ5:EY5"/>
    <mergeCell ref="DP5:DX5"/>
    <mergeCell ref="DY5:EG5"/>
    <mergeCell ref="B6:AO6"/>
    <mergeCell ref="AP6:AW6"/>
    <mergeCell ref="AX6:BB6"/>
    <mergeCell ref="BC6:BN6"/>
    <mergeCell ref="BO6:BV6"/>
    <mergeCell ref="BW6:CE6"/>
    <mergeCell ref="CF6:CN6"/>
    <mergeCell ref="EQ6:EY6"/>
    <mergeCell ref="B7:AO7"/>
    <mergeCell ref="AP7:AW7"/>
    <mergeCell ref="AX7:BB7"/>
    <mergeCell ref="BC7:BN7"/>
    <mergeCell ref="BO7:BV7"/>
    <mergeCell ref="BW7:CE7"/>
    <mergeCell ref="CF7:CN7"/>
    <mergeCell ref="CO7:CW7"/>
    <mergeCell ref="CX6:DF6"/>
    <mergeCell ref="DG7:DO7"/>
    <mergeCell ref="DP7:DX7"/>
    <mergeCell ref="DY7:EG7"/>
    <mergeCell ref="EH6:EP6"/>
    <mergeCell ref="DG6:DO6"/>
    <mergeCell ref="DP6:DX6"/>
    <mergeCell ref="DY6:EG6"/>
    <mergeCell ref="EH7:EP7"/>
    <mergeCell ref="EQ7:EY7"/>
    <mergeCell ref="AP8:AW8"/>
    <mergeCell ref="AX8:BB8"/>
    <mergeCell ref="BC8:BN8"/>
    <mergeCell ref="BO8:BV8"/>
    <mergeCell ref="BW8:CE8"/>
    <mergeCell ref="CF8:CN8"/>
    <mergeCell ref="CO8:CW8"/>
    <mergeCell ref="CX7:DF7"/>
    <mergeCell ref="CX8:DF8"/>
    <mergeCell ref="DY8:EG8"/>
    <mergeCell ref="EH8:EP8"/>
    <mergeCell ref="EQ8:EY8"/>
    <mergeCell ref="C9:AO9"/>
    <mergeCell ref="AP9:AW9"/>
    <mergeCell ref="AX9:BB9"/>
    <mergeCell ref="BC9:BN9"/>
    <mergeCell ref="BO9:BV9"/>
    <mergeCell ref="EQ9:EY9"/>
    <mergeCell ref="EH9:EP9"/>
    <mergeCell ref="DG8:DO8"/>
    <mergeCell ref="DP8:DX8"/>
    <mergeCell ref="BW9:CE9"/>
    <mergeCell ref="CF9:CN9"/>
    <mergeCell ref="CO9:CW9"/>
    <mergeCell ref="CX9:DF9"/>
    <mergeCell ref="EH10:EP10"/>
    <mergeCell ref="EQ10:EY10"/>
    <mergeCell ref="CF10:CN10"/>
    <mergeCell ref="CO10:CW10"/>
    <mergeCell ref="B10:AO10"/>
    <mergeCell ref="AP10:AW10"/>
    <mergeCell ref="AX10:BB10"/>
    <mergeCell ref="BC10:BN10"/>
    <mergeCell ref="BO10:BV10"/>
    <mergeCell ref="BW10:CE10"/>
    <mergeCell ref="DG9:DO9"/>
    <mergeCell ref="DP9:DX9"/>
    <mergeCell ref="DY9:EG9"/>
    <mergeCell ref="DP11:DX11"/>
    <mergeCell ref="DY11:EG11"/>
    <mergeCell ref="DG11:DO11"/>
    <mergeCell ref="DY10:EG10"/>
    <mergeCell ref="DG10:DO10"/>
    <mergeCell ref="DP10:DX10"/>
    <mergeCell ref="BW11:CE11"/>
    <mergeCell ref="CF11:CN11"/>
    <mergeCell ref="CO11:CW11"/>
    <mergeCell ref="CX10:DF10"/>
    <mergeCell ref="CX11:DF11"/>
    <mergeCell ref="AP11:AW11"/>
    <mergeCell ref="AX11:BB11"/>
    <mergeCell ref="BC11:BN11"/>
    <mergeCell ref="BO11:BV11"/>
    <mergeCell ref="EH11:EP11"/>
    <mergeCell ref="EQ11:EY11"/>
    <mergeCell ref="C12:AO12"/>
    <mergeCell ref="AP12:AW12"/>
    <mergeCell ref="AX12:BB12"/>
    <mergeCell ref="BC12:BN12"/>
    <mergeCell ref="BO12:BV12"/>
    <mergeCell ref="BW12:CE12"/>
    <mergeCell ref="CF12:CN12"/>
    <mergeCell ref="CO12:CW12"/>
    <mergeCell ref="CX12:DF12"/>
    <mergeCell ref="DG12:DO12"/>
    <mergeCell ref="DP12:DX12"/>
    <mergeCell ref="DY12:EG12"/>
    <mergeCell ref="EH12:EP12"/>
    <mergeCell ref="EQ12:EY12"/>
    <mergeCell ref="C13:AO13"/>
    <mergeCell ref="AP13:AW13"/>
    <mergeCell ref="AX13:BB13"/>
    <mergeCell ref="BC13:BN13"/>
    <mergeCell ref="BO13:BV13"/>
    <mergeCell ref="BW13:CE13"/>
    <mergeCell ref="CF14:CN14"/>
    <mergeCell ref="CO14:CW14"/>
    <mergeCell ref="CX14:DF14"/>
    <mergeCell ref="DG14:DO14"/>
    <mergeCell ref="DP13:DX13"/>
    <mergeCell ref="DY13:EG13"/>
    <mergeCell ref="CF13:CN13"/>
    <mergeCell ref="CO13:CW13"/>
    <mergeCell ref="EH14:EP14"/>
    <mergeCell ref="EQ14:EY14"/>
    <mergeCell ref="EH13:EP13"/>
    <mergeCell ref="EQ13:EY13"/>
    <mergeCell ref="C14:AO14"/>
    <mergeCell ref="AP14:AW14"/>
    <mergeCell ref="AX14:BB14"/>
    <mergeCell ref="BC14:BN14"/>
    <mergeCell ref="CX13:DF13"/>
    <mergeCell ref="DG13:DO13"/>
    <mergeCell ref="C15:AO15"/>
    <mergeCell ref="AP15:AW15"/>
    <mergeCell ref="AX15:BB15"/>
    <mergeCell ref="BC15:BN15"/>
    <mergeCell ref="DP14:DX14"/>
    <mergeCell ref="DY14:EG14"/>
    <mergeCell ref="DP15:DX15"/>
    <mergeCell ref="DY15:EG15"/>
    <mergeCell ref="BO14:BV14"/>
    <mergeCell ref="BW14:CE14"/>
    <mergeCell ref="CF16:CN16"/>
    <mergeCell ref="CO16:CW16"/>
    <mergeCell ref="CX16:DF16"/>
    <mergeCell ref="DG16:DO16"/>
    <mergeCell ref="BO15:BV15"/>
    <mergeCell ref="BW15:CE15"/>
    <mergeCell ref="CF15:CN15"/>
    <mergeCell ref="CO15:CW15"/>
    <mergeCell ref="EH16:EP16"/>
    <mergeCell ref="EQ16:EY16"/>
    <mergeCell ref="EH15:EP15"/>
    <mergeCell ref="EQ15:EY15"/>
    <mergeCell ref="C16:AO16"/>
    <mergeCell ref="AP16:AW16"/>
    <mergeCell ref="AX16:BB16"/>
    <mergeCell ref="BC16:BN16"/>
    <mergeCell ref="CX15:DF15"/>
    <mergeCell ref="DG15:DO15"/>
    <mergeCell ref="C17:AO17"/>
    <mergeCell ref="AP17:AW17"/>
    <mergeCell ref="AX17:BB17"/>
    <mergeCell ref="BC17:BN17"/>
    <mergeCell ref="DP16:DX16"/>
    <mergeCell ref="DY16:EG16"/>
    <mergeCell ref="DP17:DX17"/>
    <mergeCell ref="DY17:EG17"/>
    <mergeCell ref="BO16:BV16"/>
    <mergeCell ref="BW16:CE16"/>
    <mergeCell ref="BO17:BV17"/>
    <mergeCell ref="BW17:CE17"/>
    <mergeCell ref="CF17:CN17"/>
    <mergeCell ref="CO17:CW17"/>
    <mergeCell ref="BW19:CE19"/>
    <mergeCell ref="CF19:CN19"/>
    <mergeCell ref="CO19:CW19"/>
    <mergeCell ref="BO19:BV19"/>
    <mergeCell ref="DP19:DX19"/>
    <mergeCell ref="DY19:EG19"/>
    <mergeCell ref="CX17:DF17"/>
    <mergeCell ref="DG17:DO17"/>
    <mergeCell ref="EH19:EP19"/>
    <mergeCell ref="EQ19:EY19"/>
    <mergeCell ref="EH17:EP17"/>
    <mergeCell ref="EQ17:EY17"/>
    <mergeCell ref="DG19:DO19"/>
    <mergeCell ref="CX19:DF19"/>
    <mergeCell ref="B20:AO20"/>
    <mergeCell ref="AP20:AW20"/>
    <mergeCell ref="AX20:BB20"/>
    <mergeCell ref="BC20:BN20"/>
    <mergeCell ref="DP20:DX20"/>
    <mergeCell ref="DY20:EG20"/>
    <mergeCell ref="CF20:CN20"/>
    <mergeCell ref="CO20:CW20"/>
    <mergeCell ref="CX20:DF20"/>
    <mergeCell ref="DG20:DO20"/>
    <mergeCell ref="BO20:BV20"/>
    <mergeCell ref="BW20:CE20"/>
    <mergeCell ref="BO21:BV21"/>
    <mergeCell ref="BW21:CE21"/>
    <mergeCell ref="CF21:CN21"/>
    <mergeCell ref="CO21:CW21"/>
    <mergeCell ref="EH21:EP21"/>
    <mergeCell ref="EQ21:EY21"/>
    <mergeCell ref="EH20:EP20"/>
    <mergeCell ref="EQ20:EY20"/>
    <mergeCell ref="B21:AO21"/>
    <mergeCell ref="AP21:AW21"/>
    <mergeCell ref="AX21:BB21"/>
    <mergeCell ref="BC21:BN21"/>
    <mergeCell ref="CX21:DF21"/>
    <mergeCell ref="DG21:DO21"/>
    <mergeCell ref="C22:AO22"/>
    <mergeCell ref="AP22:AW22"/>
    <mergeCell ref="AX22:BB22"/>
    <mergeCell ref="BC22:BN22"/>
    <mergeCell ref="DP21:DX21"/>
    <mergeCell ref="DY21:EG21"/>
    <mergeCell ref="DP22:DX22"/>
    <mergeCell ref="DY22:EG22"/>
    <mergeCell ref="CF23:CN23"/>
    <mergeCell ref="CO23:CW23"/>
    <mergeCell ref="CX23:DF23"/>
    <mergeCell ref="DG23:DO23"/>
    <mergeCell ref="BO22:BV22"/>
    <mergeCell ref="BW22:CE22"/>
    <mergeCell ref="CF22:CN22"/>
    <mergeCell ref="CO22:CW22"/>
    <mergeCell ref="EH23:EP23"/>
    <mergeCell ref="EQ23:EY23"/>
    <mergeCell ref="EH22:EP22"/>
    <mergeCell ref="EQ22:EY22"/>
    <mergeCell ref="C23:AO23"/>
    <mergeCell ref="AP23:AW23"/>
    <mergeCell ref="AX23:BB23"/>
    <mergeCell ref="BC23:BN23"/>
    <mergeCell ref="CX22:DF22"/>
    <mergeCell ref="DG22:DO22"/>
    <mergeCell ref="C24:AO24"/>
    <mergeCell ref="AP24:AW24"/>
    <mergeCell ref="AX24:BB24"/>
    <mergeCell ref="BC24:BN24"/>
    <mergeCell ref="DP23:DX23"/>
    <mergeCell ref="DY23:EG23"/>
    <mergeCell ref="DP24:DX24"/>
    <mergeCell ref="DY24:EG24"/>
    <mergeCell ref="BO23:BV23"/>
    <mergeCell ref="BW23:CE23"/>
    <mergeCell ref="CF25:CN25"/>
    <mergeCell ref="CO25:CW25"/>
    <mergeCell ref="CX25:DF25"/>
    <mergeCell ref="DG25:DO25"/>
    <mergeCell ref="BO24:BV24"/>
    <mergeCell ref="BW24:CE24"/>
    <mergeCell ref="CF24:CN24"/>
    <mergeCell ref="CO24:CW24"/>
    <mergeCell ref="EH25:EP25"/>
    <mergeCell ref="EQ25:EY25"/>
    <mergeCell ref="EH24:EP24"/>
    <mergeCell ref="EQ24:EY24"/>
    <mergeCell ref="C25:AO25"/>
    <mergeCell ref="AP25:AW25"/>
    <mergeCell ref="AX25:BB25"/>
    <mergeCell ref="BC25:BN25"/>
    <mergeCell ref="CX24:DF24"/>
    <mergeCell ref="DG24:DO24"/>
    <mergeCell ref="C26:AO26"/>
    <mergeCell ref="AP26:AW26"/>
    <mergeCell ref="AX26:BB26"/>
    <mergeCell ref="BC26:BN26"/>
    <mergeCell ref="DP25:DX25"/>
    <mergeCell ref="DY25:EG25"/>
    <mergeCell ref="DP26:DX26"/>
    <mergeCell ref="DY26:EG26"/>
    <mergeCell ref="BO25:BV25"/>
    <mergeCell ref="BW25:CE25"/>
    <mergeCell ref="CX27:DF27"/>
    <mergeCell ref="DG27:DO27"/>
    <mergeCell ref="BO26:BV26"/>
    <mergeCell ref="BW26:CE26"/>
    <mergeCell ref="CF26:CN26"/>
    <mergeCell ref="CO26:CW26"/>
    <mergeCell ref="C27:AO27"/>
    <mergeCell ref="AP27:AW27"/>
    <mergeCell ref="AX27:BB27"/>
    <mergeCell ref="BC27:BN27"/>
    <mergeCell ref="CX26:DF26"/>
    <mergeCell ref="DG26:DO26"/>
    <mergeCell ref="BO27:BV27"/>
    <mergeCell ref="BW27:CE27"/>
    <mergeCell ref="CF27:CN27"/>
    <mergeCell ref="CO27:CW27"/>
    <mergeCell ref="EH27:EP27"/>
    <mergeCell ref="EQ27:EY27"/>
    <mergeCell ref="EQ26:EY26"/>
    <mergeCell ref="DP27:DX27"/>
    <mergeCell ref="DY27:EG27"/>
    <mergeCell ref="EH26:EI26"/>
    <mergeCell ref="C28:AO28"/>
    <mergeCell ref="AP28:AW28"/>
    <mergeCell ref="AX28:BB28"/>
    <mergeCell ref="BC28:BN28"/>
    <mergeCell ref="DP28:DX28"/>
    <mergeCell ref="DY28:EG28"/>
    <mergeCell ref="CF28:CN28"/>
    <mergeCell ref="CO28:CW28"/>
    <mergeCell ref="CX28:DF28"/>
    <mergeCell ref="DG28:DO28"/>
    <mergeCell ref="BO28:BV28"/>
    <mergeCell ref="BW28:CE28"/>
    <mergeCell ref="BO29:BV29"/>
    <mergeCell ref="BW29:CE29"/>
    <mergeCell ref="CF29:CN29"/>
    <mergeCell ref="CO29:CW29"/>
    <mergeCell ref="EH29:EP29"/>
    <mergeCell ref="EQ29:EY29"/>
    <mergeCell ref="EH28:EP28"/>
    <mergeCell ref="EQ28:EY28"/>
    <mergeCell ref="C29:AO29"/>
    <mergeCell ref="AP29:AW29"/>
    <mergeCell ref="AX29:BB29"/>
    <mergeCell ref="BC29:BN29"/>
    <mergeCell ref="CX29:DF29"/>
    <mergeCell ref="DG29:DO29"/>
    <mergeCell ref="C30:AO30"/>
    <mergeCell ref="AP30:AW30"/>
    <mergeCell ref="AX30:BB30"/>
    <mergeCell ref="BC30:BN30"/>
    <mergeCell ref="DP29:DX29"/>
    <mergeCell ref="DY29:EG29"/>
    <mergeCell ref="DP30:DX30"/>
    <mergeCell ref="DY30:EG30"/>
    <mergeCell ref="CF31:CN31"/>
    <mergeCell ref="CO31:CW31"/>
    <mergeCell ref="CX31:DF31"/>
    <mergeCell ref="DG31:DO31"/>
    <mergeCell ref="BO30:BV30"/>
    <mergeCell ref="BW30:CE30"/>
    <mergeCell ref="CF30:CN30"/>
    <mergeCell ref="CO30:CW30"/>
    <mergeCell ref="EH31:EP31"/>
    <mergeCell ref="EQ31:EY31"/>
    <mergeCell ref="EH30:EP30"/>
    <mergeCell ref="EQ30:EY30"/>
    <mergeCell ref="C31:AO31"/>
    <mergeCell ref="AP31:AW31"/>
    <mergeCell ref="AX31:BB31"/>
    <mergeCell ref="BC31:BN31"/>
    <mergeCell ref="CX30:DF30"/>
    <mergeCell ref="DG30:DO30"/>
    <mergeCell ref="C32:AO32"/>
    <mergeCell ref="AP32:AW32"/>
    <mergeCell ref="AX32:BB32"/>
    <mergeCell ref="BC32:BN32"/>
    <mergeCell ref="DP31:DX31"/>
    <mergeCell ref="DY31:EG31"/>
    <mergeCell ref="DP32:DX32"/>
    <mergeCell ref="DY32:EG32"/>
    <mergeCell ref="BO31:BV31"/>
    <mergeCell ref="BW31:CE31"/>
    <mergeCell ref="CF33:CN33"/>
    <mergeCell ref="CO33:CW33"/>
    <mergeCell ref="CX33:DF33"/>
    <mergeCell ref="DG33:DO33"/>
    <mergeCell ref="BO32:BV32"/>
    <mergeCell ref="BW32:CE32"/>
    <mergeCell ref="CF32:CN32"/>
    <mergeCell ref="CO32:CW32"/>
    <mergeCell ref="EH33:EP33"/>
    <mergeCell ref="EQ33:EY33"/>
    <mergeCell ref="EH32:EP32"/>
    <mergeCell ref="EQ32:EY32"/>
    <mergeCell ref="C33:AO33"/>
    <mergeCell ref="AP33:AW33"/>
    <mergeCell ref="AX33:BB33"/>
    <mergeCell ref="BC33:BN33"/>
    <mergeCell ref="CX32:DF32"/>
    <mergeCell ref="DG32:DO32"/>
    <mergeCell ref="C34:AO34"/>
    <mergeCell ref="AP34:AW34"/>
    <mergeCell ref="AX34:BB34"/>
    <mergeCell ref="BC34:BN34"/>
    <mergeCell ref="DP33:DX33"/>
    <mergeCell ref="DY33:EG33"/>
    <mergeCell ref="DP34:DX34"/>
    <mergeCell ref="DY34:EG34"/>
    <mergeCell ref="BO33:BV33"/>
    <mergeCell ref="BW33:CE33"/>
    <mergeCell ref="CX35:DF35"/>
    <mergeCell ref="DG35:DO35"/>
    <mergeCell ref="BO34:BV34"/>
    <mergeCell ref="BW34:CE34"/>
    <mergeCell ref="CF34:CN34"/>
    <mergeCell ref="CO34:CW34"/>
    <mergeCell ref="C35:AO35"/>
    <mergeCell ref="AP35:AW35"/>
    <mergeCell ref="AX35:BB35"/>
    <mergeCell ref="BC35:BN35"/>
    <mergeCell ref="CX34:DF34"/>
    <mergeCell ref="DG34:DO34"/>
    <mergeCell ref="BO35:BV35"/>
    <mergeCell ref="BW35:CE35"/>
    <mergeCell ref="CF35:CN35"/>
    <mergeCell ref="CO35:CW35"/>
    <mergeCell ref="EH35:EP35"/>
    <mergeCell ref="EQ35:EY35"/>
    <mergeCell ref="EQ34:EY34"/>
    <mergeCell ref="DP35:DX35"/>
    <mergeCell ref="DY35:EG35"/>
    <mergeCell ref="EH34:EI34"/>
    <mergeCell ref="B36:AO36"/>
    <mergeCell ref="AP36:AW36"/>
    <mergeCell ref="AX36:BB36"/>
    <mergeCell ref="BC36:BN36"/>
    <mergeCell ref="DP36:DX36"/>
    <mergeCell ref="DY36:EG36"/>
    <mergeCell ref="CF36:CN36"/>
    <mergeCell ref="CO36:CW36"/>
    <mergeCell ref="CX36:DF36"/>
    <mergeCell ref="DG36:DO36"/>
    <mergeCell ref="BO36:BV36"/>
    <mergeCell ref="BW36:CE36"/>
    <mergeCell ref="BO37:BV37"/>
    <mergeCell ref="BW37:CE37"/>
    <mergeCell ref="CF37:CN37"/>
    <mergeCell ref="CO37:CW37"/>
    <mergeCell ref="EH37:EP37"/>
    <mergeCell ref="EQ37:EY37"/>
    <mergeCell ref="EH36:EP36"/>
    <mergeCell ref="EQ36:EY36"/>
    <mergeCell ref="C37:AO37"/>
    <mergeCell ref="AP37:AW37"/>
    <mergeCell ref="AX37:BB37"/>
    <mergeCell ref="BC37:BN37"/>
    <mergeCell ref="CX37:DF37"/>
    <mergeCell ref="DG37:DO37"/>
    <mergeCell ref="C38:AO38"/>
    <mergeCell ref="AP38:AW38"/>
    <mergeCell ref="AX38:BB38"/>
    <mergeCell ref="BC38:BN38"/>
    <mergeCell ref="DP37:DX37"/>
    <mergeCell ref="DY37:EG37"/>
    <mergeCell ref="DP38:DX38"/>
    <mergeCell ref="DY38:EG38"/>
    <mergeCell ref="CF39:CN39"/>
    <mergeCell ref="CO39:CW39"/>
    <mergeCell ref="CX39:DF39"/>
    <mergeCell ref="DG39:DO39"/>
    <mergeCell ref="BO38:BV38"/>
    <mergeCell ref="BW38:CE38"/>
    <mergeCell ref="CF38:CN38"/>
    <mergeCell ref="CO38:CW38"/>
    <mergeCell ref="EH39:EP39"/>
    <mergeCell ref="EQ39:EY39"/>
    <mergeCell ref="EH38:EP38"/>
    <mergeCell ref="EQ38:EY38"/>
    <mergeCell ref="C39:AO39"/>
    <mergeCell ref="AP39:AW39"/>
    <mergeCell ref="AX39:BB39"/>
    <mergeCell ref="BC39:BN39"/>
    <mergeCell ref="CX38:DF38"/>
    <mergeCell ref="DG38:DO38"/>
    <mergeCell ref="C40:AO40"/>
    <mergeCell ref="AP40:AW40"/>
    <mergeCell ref="AX40:BB40"/>
    <mergeCell ref="BC40:BN40"/>
    <mergeCell ref="DP39:DX39"/>
    <mergeCell ref="DY39:EG39"/>
    <mergeCell ref="DP40:DX40"/>
    <mergeCell ref="DY40:EG40"/>
    <mergeCell ref="BO39:BV39"/>
    <mergeCell ref="BW39:CE39"/>
    <mergeCell ref="CF41:CN41"/>
    <mergeCell ref="CO41:CW41"/>
    <mergeCell ref="CX41:DF41"/>
    <mergeCell ref="DG41:DO41"/>
    <mergeCell ref="BO40:BV40"/>
    <mergeCell ref="BW40:CE40"/>
    <mergeCell ref="CF40:CN40"/>
    <mergeCell ref="CO40:CW40"/>
    <mergeCell ref="EH41:EP41"/>
    <mergeCell ref="EQ41:EY41"/>
    <mergeCell ref="EH40:EP40"/>
    <mergeCell ref="EQ40:EY40"/>
    <mergeCell ref="C41:AO41"/>
    <mergeCell ref="AP41:AW41"/>
    <mergeCell ref="AX41:BB41"/>
    <mergeCell ref="BC41:BN41"/>
    <mergeCell ref="CX40:DF40"/>
    <mergeCell ref="DG40:DO40"/>
    <mergeCell ref="C42:AO42"/>
    <mergeCell ref="AP42:AW42"/>
    <mergeCell ref="AX42:BB42"/>
    <mergeCell ref="BC42:BN42"/>
    <mergeCell ref="DP41:DX41"/>
    <mergeCell ref="DY41:EG41"/>
    <mergeCell ref="DP42:DX42"/>
    <mergeCell ref="DY42:EG42"/>
    <mergeCell ref="BO41:BV41"/>
    <mergeCell ref="BW41:CE41"/>
    <mergeCell ref="CF43:CN43"/>
    <mergeCell ref="CO43:CW43"/>
    <mergeCell ref="CX43:DF43"/>
    <mergeCell ref="DG43:DO43"/>
    <mergeCell ref="BO42:BV42"/>
    <mergeCell ref="BW42:CE42"/>
    <mergeCell ref="CF42:CN42"/>
    <mergeCell ref="CO42:CW42"/>
    <mergeCell ref="EH43:EP43"/>
    <mergeCell ref="EQ43:EY43"/>
    <mergeCell ref="EH42:EP42"/>
    <mergeCell ref="EQ42:EY42"/>
    <mergeCell ref="C43:AO43"/>
    <mergeCell ref="AP43:AW43"/>
    <mergeCell ref="AX43:BB43"/>
    <mergeCell ref="BC43:BN43"/>
    <mergeCell ref="CX42:DF42"/>
    <mergeCell ref="DG42:DO42"/>
    <mergeCell ref="C44:AO44"/>
    <mergeCell ref="AP44:AW44"/>
    <mergeCell ref="AX44:BB44"/>
    <mergeCell ref="BC44:BN44"/>
    <mergeCell ref="DP43:DX43"/>
    <mergeCell ref="DY43:EG43"/>
    <mergeCell ref="DP44:DX44"/>
    <mergeCell ref="DY44:EG44"/>
    <mergeCell ref="BO43:BV43"/>
    <mergeCell ref="BW43:CE43"/>
    <mergeCell ref="CF45:CN45"/>
    <mergeCell ref="CO45:CW45"/>
    <mergeCell ref="CX45:DF45"/>
    <mergeCell ref="DG45:DO45"/>
    <mergeCell ref="BO44:BV44"/>
    <mergeCell ref="BW44:CE44"/>
    <mergeCell ref="CF44:CN44"/>
    <mergeCell ref="CO44:CW44"/>
    <mergeCell ref="EH45:EP45"/>
    <mergeCell ref="EQ45:EY45"/>
    <mergeCell ref="EH44:EP44"/>
    <mergeCell ref="EQ44:EY44"/>
    <mergeCell ref="C45:AO45"/>
    <mergeCell ref="AP45:AW45"/>
    <mergeCell ref="AX45:BB45"/>
    <mergeCell ref="BC45:BN45"/>
    <mergeCell ref="CX44:DF44"/>
    <mergeCell ref="DG44:DO44"/>
    <mergeCell ref="C46:AO46"/>
    <mergeCell ref="AP46:AW46"/>
    <mergeCell ref="AX46:BB46"/>
    <mergeCell ref="BC46:BN46"/>
    <mergeCell ref="DP45:DX45"/>
    <mergeCell ref="DY45:EG45"/>
    <mergeCell ref="DP46:DX46"/>
    <mergeCell ref="DY46:EG46"/>
    <mergeCell ref="BO45:BV45"/>
    <mergeCell ref="BW45:CE45"/>
    <mergeCell ref="CF47:CN47"/>
    <mergeCell ref="CO47:CW47"/>
    <mergeCell ref="CX47:DF47"/>
    <mergeCell ref="DG47:DO47"/>
    <mergeCell ref="BO46:BV46"/>
    <mergeCell ref="BW46:CE46"/>
    <mergeCell ref="CF46:CN46"/>
    <mergeCell ref="CO46:CW46"/>
    <mergeCell ref="EH47:EP47"/>
    <mergeCell ref="EQ47:EY47"/>
    <mergeCell ref="EH46:EP46"/>
    <mergeCell ref="EQ46:EY46"/>
    <mergeCell ref="C47:AO47"/>
    <mergeCell ref="AP47:AW47"/>
    <mergeCell ref="AX47:BB47"/>
    <mergeCell ref="BC47:BN47"/>
    <mergeCell ref="CX46:DF46"/>
    <mergeCell ref="DG46:DO46"/>
    <mergeCell ref="C48:AO48"/>
    <mergeCell ref="AP48:AW48"/>
    <mergeCell ref="AX48:BB48"/>
    <mergeCell ref="BC48:BN48"/>
    <mergeCell ref="DP47:DX47"/>
    <mergeCell ref="DY47:EG47"/>
    <mergeCell ref="DP48:DX48"/>
    <mergeCell ref="DY48:EG48"/>
    <mergeCell ref="BO47:BV47"/>
    <mergeCell ref="BW47:CE47"/>
    <mergeCell ref="CF49:CN49"/>
    <mergeCell ref="CO49:CW49"/>
    <mergeCell ref="CX49:DF49"/>
    <mergeCell ref="DG49:DO49"/>
    <mergeCell ref="BO48:BV48"/>
    <mergeCell ref="BW48:CE48"/>
    <mergeCell ref="CF48:CN48"/>
    <mergeCell ref="CO48:CW48"/>
    <mergeCell ref="EH49:EP49"/>
    <mergeCell ref="EQ49:EY49"/>
    <mergeCell ref="EH48:EP48"/>
    <mergeCell ref="EQ48:EY48"/>
    <mergeCell ref="C49:AO49"/>
    <mergeCell ref="AP49:AW49"/>
    <mergeCell ref="AX49:BB49"/>
    <mergeCell ref="BC49:BN49"/>
    <mergeCell ref="CX48:DF48"/>
    <mergeCell ref="DG48:DO48"/>
    <mergeCell ref="C50:AO50"/>
    <mergeCell ref="AP50:AW50"/>
    <mergeCell ref="AX50:BB50"/>
    <mergeCell ref="BC50:BN50"/>
    <mergeCell ref="DP49:DX49"/>
    <mergeCell ref="DY49:EG49"/>
    <mergeCell ref="DP50:DX50"/>
    <mergeCell ref="DY50:EG50"/>
    <mergeCell ref="BO49:BV49"/>
    <mergeCell ref="BW49:CE49"/>
    <mergeCell ref="CF51:CN51"/>
    <mergeCell ref="CO51:CW51"/>
    <mergeCell ref="CX51:DF51"/>
    <mergeCell ref="DG51:DO51"/>
    <mergeCell ref="BO50:BV50"/>
    <mergeCell ref="BW50:CE50"/>
    <mergeCell ref="CF50:CN50"/>
    <mergeCell ref="CO50:CW50"/>
    <mergeCell ref="EH51:EP51"/>
    <mergeCell ref="EQ51:EY51"/>
    <mergeCell ref="EH50:EP50"/>
    <mergeCell ref="EQ50:EY50"/>
    <mergeCell ref="C51:AO51"/>
    <mergeCell ref="AP51:AW51"/>
    <mergeCell ref="AX51:BB51"/>
    <mergeCell ref="BC51:BN51"/>
    <mergeCell ref="CX50:DF50"/>
    <mergeCell ref="DG50:DO50"/>
    <mergeCell ref="C52:AO52"/>
    <mergeCell ref="AP52:AW52"/>
    <mergeCell ref="AX52:BB52"/>
    <mergeCell ref="BC52:BN52"/>
    <mergeCell ref="DP51:DX51"/>
    <mergeCell ref="DY51:EG51"/>
    <mergeCell ref="DP52:DX52"/>
    <mergeCell ref="DY52:EG52"/>
    <mergeCell ref="BO51:BV51"/>
    <mergeCell ref="BW51:CE51"/>
    <mergeCell ref="CF53:CN53"/>
    <mergeCell ref="CO53:CW53"/>
    <mergeCell ref="CX53:DF53"/>
    <mergeCell ref="DG53:DO53"/>
    <mergeCell ref="BO52:BV52"/>
    <mergeCell ref="BW52:CE52"/>
    <mergeCell ref="CF52:CN52"/>
    <mergeCell ref="CO52:CW52"/>
    <mergeCell ref="EH53:EP53"/>
    <mergeCell ref="EQ53:EY53"/>
    <mergeCell ref="EH52:EP52"/>
    <mergeCell ref="EQ52:EY52"/>
    <mergeCell ref="C53:AO53"/>
    <mergeCell ref="AP53:AW53"/>
    <mergeCell ref="AX53:BB53"/>
    <mergeCell ref="BC53:BN53"/>
    <mergeCell ref="CX52:DF52"/>
    <mergeCell ref="DG52:DO52"/>
    <mergeCell ref="C54:AO54"/>
    <mergeCell ref="AP54:AW54"/>
    <mergeCell ref="AX54:BB54"/>
    <mergeCell ref="BC54:BN54"/>
    <mergeCell ref="DP53:DX53"/>
    <mergeCell ref="DY53:EG53"/>
    <mergeCell ref="DP54:DX54"/>
    <mergeCell ref="DY54:EG54"/>
    <mergeCell ref="BO53:BV53"/>
    <mergeCell ref="BW53:CE53"/>
    <mergeCell ref="CF55:CN55"/>
    <mergeCell ref="CO55:CW55"/>
    <mergeCell ref="CX55:DF55"/>
    <mergeCell ref="DG55:DO55"/>
    <mergeCell ref="BO54:BV54"/>
    <mergeCell ref="BW54:CE54"/>
    <mergeCell ref="CF54:CN54"/>
    <mergeCell ref="CO54:CW54"/>
    <mergeCell ref="EH54:EP54"/>
    <mergeCell ref="EQ54:EY54"/>
    <mergeCell ref="C55:AO55"/>
    <mergeCell ref="AP55:AW55"/>
    <mergeCell ref="AX55:BB55"/>
    <mergeCell ref="BC55:BN55"/>
    <mergeCell ref="CX54:DF54"/>
    <mergeCell ref="DG54:DO54"/>
    <mergeCell ref="BO55:BV55"/>
    <mergeCell ref="BW55:CE55"/>
    <mergeCell ref="DP55:DX55"/>
    <mergeCell ref="DY55:EG55"/>
    <mergeCell ref="DP56:DX56"/>
    <mergeCell ref="DY56:EG56"/>
    <mergeCell ref="EH55:EP55"/>
    <mergeCell ref="EQ55:EY55"/>
    <mergeCell ref="DG57:DO57"/>
    <mergeCell ref="BO56:BV56"/>
    <mergeCell ref="BW56:CE56"/>
    <mergeCell ref="CF56:CN56"/>
    <mergeCell ref="CO56:CW56"/>
    <mergeCell ref="C56:AO56"/>
    <mergeCell ref="AP56:AW56"/>
    <mergeCell ref="AX56:BB56"/>
    <mergeCell ref="BC56:BN56"/>
    <mergeCell ref="EH57:EP57"/>
    <mergeCell ref="EQ57:EY57"/>
    <mergeCell ref="EH56:EP56"/>
    <mergeCell ref="EQ56:EY56"/>
    <mergeCell ref="BC57:BN57"/>
    <mergeCell ref="CX56:DF56"/>
    <mergeCell ref="DG56:DO56"/>
    <mergeCell ref="BO57:BV57"/>
    <mergeCell ref="BW57:CE57"/>
    <mergeCell ref="CF57:CN57"/>
    <mergeCell ref="B58:AO58"/>
    <mergeCell ref="AP58:AW58"/>
    <mergeCell ref="AX58:BB58"/>
    <mergeCell ref="BC58:BN58"/>
    <mergeCell ref="DP57:DX57"/>
    <mergeCell ref="DY57:EG57"/>
    <mergeCell ref="DP58:DX58"/>
    <mergeCell ref="DY58:EG58"/>
    <mergeCell ref="CO57:CW57"/>
    <mergeCell ref="CX57:DF57"/>
    <mergeCell ref="CF59:CN59"/>
    <mergeCell ref="CO59:CW59"/>
    <mergeCell ref="CX59:DF59"/>
    <mergeCell ref="DG59:DO59"/>
    <mergeCell ref="BO58:BV58"/>
    <mergeCell ref="BW58:CE58"/>
    <mergeCell ref="CF58:CN58"/>
    <mergeCell ref="CO58:CW58"/>
    <mergeCell ref="EH59:EP59"/>
    <mergeCell ref="EQ59:EY59"/>
    <mergeCell ref="EH58:EP58"/>
    <mergeCell ref="EQ58:EY58"/>
    <mergeCell ref="C59:AO59"/>
    <mergeCell ref="AP59:AW59"/>
    <mergeCell ref="AX59:BB59"/>
    <mergeCell ref="BC59:BN59"/>
    <mergeCell ref="CX58:DF58"/>
    <mergeCell ref="DG58:DO58"/>
    <mergeCell ref="C60:AO60"/>
    <mergeCell ref="AP60:AW60"/>
    <mergeCell ref="AX60:BB60"/>
    <mergeCell ref="BC60:BN60"/>
    <mergeCell ref="DP59:DX59"/>
    <mergeCell ref="DY59:EG59"/>
    <mergeCell ref="DP60:DX60"/>
    <mergeCell ref="DY60:EG60"/>
    <mergeCell ref="BO59:BV59"/>
    <mergeCell ref="BW59:CE59"/>
    <mergeCell ref="CF61:CN61"/>
    <mergeCell ref="CO61:CW61"/>
    <mergeCell ref="CX61:DF61"/>
    <mergeCell ref="DG61:DO61"/>
    <mergeCell ref="BO60:BV60"/>
    <mergeCell ref="BW60:CE60"/>
    <mergeCell ref="CF60:CN60"/>
    <mergeCell ref="CO60:CW60"/>
    <mergeCell ref="EH61:EP61"/>
    <mergeCell ref="EQ61:EY61"/>
    <mergeCell ref="EH60:EP60"/>
    <mergeCell ref="EQ60:EY60"/>
    <mergeCell ref="B61:AO61"/>
    <mergeCell ref="AP61:AW61"/>
    <mergeCell ref="AX61:BB61"/>
    <mergeCell ref="BC61:BN61"/>
    <mergeCell ref="CX60:DF60"/>
    <mergeCell ref="DG60:DO60"/>
    <mergeCell ref="C62:AO62"/>
    <mergeCell ref="AP62:AW62"/>
    <mergeCell ref="AX62:BB62"/>
    <mergeCell ref="BC62:BN62"/>
    <mergeCell ref="DP61:DX61"/>
    <mergeCell ref="DY61:EG61"/>
    <mergeCell ref="DP62:DX62"/>
    <mergeCell ref="DY62:EG62"/>
    <mergeCell ref="BO61:BV61"/>
    <mergeCell ref="BW61:CE61"/>
    <mergeCell ref="CF63:CN63"/>
    <mergeCell ref="CO63:CW63"/>
    <mergeCell ref="CX63:DF63"/>
    <mergeCell ref="DG63:DO63"/>
    <mergeCell ref="BO62:BV62"/>
    <mergeCell ref="BW62:CE62"/>
    <mergeCell ref="CF62:CN62"/>
    <mergeCell ref="CO62:CW62"/>
    <mergeCell ref="EH63:EP63"/>
    <mergeCell ref="EQ63:EY63"/>
    <mergeCell ref="EH62:EP62"/>
    <mergeCell ref="EQ62:EY62"/>
    <mergeCell ref="C63:AO63"/>
    <mergeCell ref="AP63:AW63"/>
    <mergeCell ref="AX63:BB63"/>
    <mergeCell ref="BC63:BN63"/>
    <mergeCell ref="CX62:DF62"/>
    <mergeCell ref="DG62:DO62"/>
    <mergeCell ref="C64:AO64"/>
    <mergeCell ref="AP64:AW64"/>
    <mergeCell ref="AX64:BB64"/>
    <mergeCell ref="BC64:BN64"/>
    <mergeCell ref="DP63:DX63"/>
    <mergeCell ref="DY63:EG63"/>
    <mergeCell ref="DP64:DX64"/>
    <mergeCell ref="DY64:EG64"/>
    <mergeCell ref="BO63:BV63"/>
    <mergeCell ref="BW63:CE63"/>
    <mergeCell ref="CF65:CN65"/>
    <mergeCell ref="CO65:CW65"/>
    <mergeCell ref="CX65:DF65"/>
    <mergeCell ref="DG65:DO65"/>
    <mergeCell ref="BO64:BV64"/>
    <mergeCell ref="BW64:CE64"/>
    <mergeCell ref="CF64:CN64"/>
    <mergeCell ref="CO64:CW64"/>
    <mergeCell ref="EH65:EP65"/>
    <mergeCell ref="EQ65:EY65"/>
    <mergeCell ref="EH64:EP64"/>
    <mergeCell ref="EQ64:EY64"/>
    <mergeCell ref="C65:AO65"/>
    <mergeCell ref="AP65:AW65"/>
    <mergeCell ref="AX65:BB65"/>
    <mergeCell ref="BC65:BN65"/>
    <mergeCell ref="CX64:DF64"/>
    <mergeCell ref="DG64:DO64"/>
    <mergeCell ref="C66:AO66"/>
    <mergeCell ref="AP66:AW66"/>
    <mergeCell ref="AX66:BB66"/>
    <mergeCell ref="BC66:BN66"/>
    <mergeCell ref="DP65:DX65"/>
    <mergeCell ref="DY65:EG65"/>
    <mergeCell ref="DP66:DX66"/>
    <mergeCell ref="DY66:EG66"/>
    <mergeCell ref="BO65:BV65"/>
    <mergeCell ref="BW65:CE65"/>
    <mergeCell ref="CF67:CN67"/>
    <mergeCell ref="CO67:CW67"/>
    <mergeCell ref="CX67:DF67"/>
    <mergeCell ref="DG67:DO67"/>
    <mergeCell ref="BO66:BV66"/>
    <mergeCell ref="BW66:CE66"/>
    <mergeCell ref="CF66:CN66"/>
    <mergeCell ref="CO66:CW66"/>
    <mergeCell ref="EH66:EP66"/>
    <mergeCell ref="EQ66:EY66"/>
    <mergeCell ref="C67:AO67"/>
    <mergeCell ref="AP67:AW67"/>
    <mergeCell ref="AX67:BB67"/>
    <mergeCell ref="BC67:BN67"/>
    <mergeCell ref="CX66:DF66"/>
    <mergeCell ref="DG66:DO66"/>
    <mergeCell ref="BO67:BV67"/>
    <mergeCell ref="BW67:CE67"/>
    <mergeCell ref="DP67:DX67"/>
    <mergeCell ref="DY67:EG67"/>
    <mergeCell ref="DP68:DX68"/>
    <mergeCell ref="DY68:EG68"/>
    <mergeCell ref="EH67:EP67"/>
    <mergeCell ref="EQ67:EY67"/>
    <mergeCell ref="EH68:EP68"/>
    <mergeCell ref="EQ68:EY68"/>
    <mergeCell ref="BO68:BV68"/>
    <mergeCell ref="BW68:CE68"/>
    <mergeCell ref="CF68:CN68"/>
    <mergeCell ref="CO68:CW68"/>
    <mergeCell ref="C69:AO69"/>
    <mergeCell ref="AP69:AW69"/>
    <mergeCell ref="AX69:BB69"/>
    <mergeCell ref="BC69:BN69"/>
    <mergeCell ref="CX68:DF68"/>
    <mergeCell ref="DG68:DO68"/>
    <mergeCell ref="C68:AO68"/>
    <mergeCell ref="AP68:AW68"/>
    <mergeCell ref="AX68:BB68"/>
    <mergeCell ref="BC68:BN68"/>
    <mergeCell ref="C70:AO70"/>
    <mergeCell ref="AP70:AW70"/>
    <mergeCell ref="AX70:BB70"/>
    <mergeCell ref="BC70:BN70"/>
    <mergeCell ref="CX69:DF69"/>
    <mergeCell ref="DG69:DO69"/>
    <mergeCell ref="BO70:BV70"/>
    <mergeCell ref="BW70:CE70"/>
    <mergeCell ref="CF70:CN70"/>
    <mergeCell ref="CO70:CW70"/>
    <mergeCell ref="EQ69:EY69"/>
    <mergeCell ref="EH70:EP70"/>
    <mergeCell ref="EQ70:EY70"/>
    <mergeCell ref="DP70:DX70"/>
    <mergeCell ref="DY70:EG70"/>
    <mergeCell ref="CX70:DF70"/>
    <mergeCell ref="DG70:DO70"/>
    <mergeCell ref="DP69:DX69"/>
    <mergeCell ref="DY69:EG69"/>
    <mergeCell ref="AX57:BB57"/>
    <mergeCell ref="B8:AO8"/>
    <mergeCell ref="B11:AO11"/>
    <mergeCell ref="C57:AO57"/>
    <mergeCell ref="AP57:AW57"/>
    <mergeCell ref="EH69:EP69"/>
    <mergeCell ref="BO69:BV69"/>
    <mergeCell ref="BW69:CE69"/>
    <mergeCell ref="CF69:CN69"/>
    <mergeCell ref="CO69:CW69"/>
  </mergeCells>
  <phoneticPr fontId="13" type="noConversion"/>
  <pageMargins left="0.55118110236220474" right="0.35433070866141736" top="0.39370078740157483" bottom="0.39370078740157483" header="0.31496062992125984" footer="0.31496062992125984"/>
  <pageSetup paperSize="9" scale="5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Титульн.лист</vt:lpstr>
      <vt:lpstr>Раздел 1</vt:lpstr>
      <vt:lpstr>Раздел 2</vt:lpstr>
      <vt:lpstr>Раздел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2015-03-19T06:03:59Z</cp:lastPrinted>
  <dcterms:created xsi:type="dcterms:W3CDTF">1996-10-08T23:32:33Z</dcterms:created>
  <dcterms:modified xsi:type="dcterms:W3CDTF">2015-07-09T09:36:48Z</dcterms:modified>
</cp:coreProperties>
</file>